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1.bin" ContentType="application/vnd.openxmlformats-officedocument.oleObject"/>
  <Override PartName="/xl/drawings/drawing9.xml" ContentType="application/vnd.openxmlformats-officedocument.drawing+xml"/>
  <Override PartName="/xl/embeddings/oleObject2.bin" ContentType="application/vnd.openxmlformats-officedocument.oleObject"/>
  <Override PartName="/xl/drawings/drawing10.xml" ContentType="application/vnd.openxmlformats-officedocument.drawing+xml"/>
  <Override PartName="/xl/embeddings/oleObject3.bin" ContentType="application/vnd.openxmlformats-officedocument.oleObject"/>
  <Override PartName="/xl/drawings/drawing11.xml" ContentType="application/vnd.openxmlformats-officedocument.drawing+xml"/>
  <Override PartName="/xl/embeddings/oleObject4.bin" ContentType="application/vnd.openxmlformats-officedocument.oleObject"/>
  <Override PartName="/xl/drawings/drawing12.xml" ContentType="application/vnd.openxmlformats-officedocument.drawing+xml"/>
  <Override PartName="/xl/embeddings/oleObject5.bin" ContentType="application/vnd.openxmlformats-officedocument.oleObject"/>
  <Override PartName="/xl/drawings/drawing13.xml" ContentType="application/vnd.openxmlformats-officedocument.drawing+xml"/>
  <Override PartName="/xl/embeddings/oleObject6.bin" ContentType="application/vnd.openxmlformats-officedocument.oleObject"/>
  <Override PartName="/xl/drawings/drawing14.xml" ContentType="application/vnd.openxmlformats-officedocument.drawing+xml"/>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martinez\Desktop\Publicación Guia\ECF 1\"/>
    </mc:Choice>
  </mc:AlternateContent>
  <bookViews>
    <workbookView xWindow="0" yWindow="0" windowWidth="24000" windowHeight="8910" tabRatio="832"/>
  </bookViews>
  <sheets>
    <sheet name="Resumen" sheetId="23" r:id="rId1"/>
    <sheet name="Check N°0" sheetId="14" r:id="rId2"/>
    <sheet name="Check N°1" sheetId="2" r:id="rId3"/>
    <sheet name="Check N°2" sheetId="3" r:id="rId4"/>
    <sheet name="Check N°3" sheetId="4" r:id="rId5"/>
    <sheet name="Check N°4" sheetId="5" r:id="rId6"/>
    <sheet name="Check N°5" sheetId="15" r:id="rId7"/>
    <sheet name="Check N°6" sheetId="16" r:id="rId8"/>
    <sheet name="Check N°7" sheetId="17" r:id="rId9"/>
    <sheet name="Check N°8" sheetId="18" r:id="rId10"/>
    <sheet name="Check N°9" sheetId="19" r:id="rId11"/>
    <sheet name="Check N°10" sheetId="20" r:id="rId12"/>
    <sheet name="Check N°11" sheetId="21" r:id="rId13"/>
    <sheet name="Check N°12" sheetId="22" r:id="rId14"/>
  </sheets>
  <externalReferences>
    <externalReference r:id="rId15"/>
  </externalReferences>
  <definedNames>
    <definedName name="_xlnm._FilterDatabase" localSheetId="1" hidden="1">'Check N°0'!$A$13:$G$24</definedName>
    <definedName name="_xlnm._FilterDatabase" localSheetId="2" hidden="1">'Check N°1'!$A$13:$G$29</definedName>
    <definedName name="_xlnm._FilterDatabase" localSheetId="3" hidden="1">'Check N°2'!$A$13:$G$41</definedName>
    <definedName name="_xlnm._FilterDatabase" localSheetId="4" hidden="1">'Check N°3'!$A$13:$G$16</definedName>
    <definedName name="_xlnm._FilterDatabase" localSheetId="5" hidden="1">'Check N°4'!$A$13:$G$40</definedName>
    <definedName name="_xlnm._FilterDatabase" localSheetId="0" hidden="1">Resumen!$A$8:$I$10</definedName>
    <definedName name="_xlnm.Print_Area" localSheetId="1">'Check N°0'!$A$1:$E$24</definedName>
    <definedName name="_xlnm.Print_Area" localSheetId="2">'Check N°1'!$A$1:$E$29</definedName>
    <definedName name="_xlnm.Print_Area" localSheetId="3">'Check N°2'!$A$1:$E$41</definedName>
    <definedName name="_xlnm.Print_Area" localSheetId="4">'Check N°3'!$A$1:$E$28</definedName>
    <definedName name="_xlnm.Print_Area" localSheetId="5">'Check N°4'!$A$1:$E$40</definedName>
    <definedName name="_xlnm.Print_Area" localSheetId="0">Resumen!$A$1:$I$57</definedName>
    <definedName name="_xlnm.Print_Titles" localSheetId="1">'Check N°0'!$1:$13</definedName>
    <definedName name="_xlnm.Print_Titles" localSheetId="2">'Check N°1'!$1:$13</definedName>
    <definedName name="_xlnm.Print_Titles" localSheetId="3">'Check N°2'!$1:$13</definedName>
    <definedName name="_xlnm.Print_Titles" localSheetId="4">'Check N°3'!$1:$13</definedName>
    <definedName name="_xlnm.Print_Titles" localSheetId="5">'Check N°4'!$1:$13</definedName>
    <definedName name="_xlnm.Print_Titles" localSheetId="0">Resumen!$1:$8</definedName>
    <definedName name="Z_381C5D01_81B3_44BE_9372_3FA1E55D5A00_.wvu.Cols" localSheetId="1" hidden="1">'Check N°0'!$M:$M</definedName>
    <definedName name="Z_381C5D01_81B3_44BE_9372_3FA1E55D5A00_.wvu.Cols" localSheetId="2" hidden="1">'Check N°1'!$M:$M</definedName>
    <definedName name="Z_381C5D01_81B3_44BE_9372_3FA1E55D5A00_.wvu.Cols" localSheetId="3" hidden="1">'Check N°2'!$M:$M</definedName>
    <definedName name="Z_381C5D01_81B3_44BE_9372_3FA1E55D5A00_.wvu.Cols" localSheetId="4" hidden="1">'Check N°3'!$M:$M</definedName>
    <definedName name="Z_381C5D01_81B3_44BE_9372_3FA1E55D5A00_.wvu.Cols" localSheetId="5" hidden="1">'Check N°4'!$M:$M</definedName>
    <definedName name="Z_381C5D01_81B3_44BE_9372_3FA1E55D5A00_.wvu.FilterData" localSheetId="1" hidden="1">'Check N°0'!$A$13:$G$24</definedName>
    <definedName name="Z_381C5D01_81B3_44BE_9372_3FA1E55D5A00_.wvu.FilterData" localSheetId="2" hidden="1">'Check N°1'!$A$13:$G$29</definedName>
    <definedName name="Z_381C5D01_81B3_44BE_9372_3FA1E55D5A00_.wvu.FilterData" localSheetId="3" hidden="1">'Check N°2'!$A$13:$G$41</definedName>
    <definedName name="Z_381C5D01_81B3_44BE_9372_3FA1E55D5A00_.wvu.FilterData" localSheetId="4" hidden="1">'Check N°3'!$A$13:$G$16</definedName>
    <definedName name="Z_381C5D01_81B3_44BE_9372_3FA1E55D5A00_.wvu.FilterData" localSheetId="5" hidden="1">'Check N°4'!$A$13:$G$40</definedName>
    <definedName name="Z_381C5D01_81B3_44BE_9372_3FA1E55D5A00_.wvu.PrintArea" localSheetId="1" hidden="1">'Check N°0'!$A$1:$E$24</definedName>
    <definedName name="Z_381C5D01_81B3_44BE_9372_3FA1E55D5A00_.wvu.PrintArea" localSheetId="2" hidden="1">'Check N°1'!$A$1:$E$29</definedName>
    <definedName name="Z_381C5D01_81B3_44BE_9372_3FA1E55D5A00_.wvu.PrintArea" localSheetId="3" hidden="1">'Check N°2'!$A$1:$E$41</definedName>
    <definedName name="Z_381C5D01_81B3_44BE_9372_3FA1E55D5A00_.wvu.PrintArea" localSheetId="4" hidden="1">'Check N°3'!$A$1:$E$28</definedName>
    <definedName name="Z_381C5D01_81B3_44BE_9372_3FA1E55D5A00_.wvu.PrintArea" localSheetId="5" hidden="1">'Check N°4'!$A$1:$E$40</definedName>
    <definedName name="Z_381C5D01_81B3_44BE_9372_3FA1E55D5A00_.wvu.PrintTitles" localSheetId="1" hidden="1">'Check N°0'!$1:$13</definedName>
    <definedName name="Z_381C5D01_81B3_44BE_9372_3FA1E55D5A00_.wvu.PrintTitles" localSheetId="2" hidden="1">'Check N°1'!$1:$13</definedName>
    <definedName name="Z_381C5D01_81B3_44BE_9372_3FA1E55D5A00_.wvu.PrintTitles" localSheetId="3" hidden="1">'Check N°2'!$1:$13</definedName>
    <definedName name="Z_381C5D01_81B3_44BE_9372_3FA1E55D5A00_.wvu.PrintTitles" localSheetId="4" hidden="1">'Check N°3'!$1:$13</definedName>
    <definedName name="Z_381C5D01_81B3_44BE_9372_3FA1E55D5A00_.wvu.PrintTitles" localSheetId="5" hidden="1">'Check N°4'!$1:$13</definedName>
  </definedNames>
  <calcPr calcId="152511" calcMode="manual"/>
  <customWorkbookViews>
    <customWorkbookView name="Paula Recabarren - Vista personalizada" guid="{381C5D01-81B3-44BE-9372-3FA1E55D5A00}" mergeInterval="0" personalView="1" maximized="1" xWindow="-8" yWindow="-8" windowWidth="1456" windowHeight="876" tabRatio="832" activeSheetId="2" showComments="commIndAndComment"/>
  </customWorkbookViews>
</workbook>
</file>

<file path=xl/calcChain.xml><?xml version="1.0" encoding="utf-8"?>
<calcChain xmlns="http://schemas.openxmlformats.org/spreadsheetml/2006/main">
  <c r="H20" i="23" l="1"/>
  <c r="H19" i="23"/>
  <c r="H18" i="23"/>
  <c r="H17" i="23"/>
  <c r="H16" i="23"/>
  <c r="H15" i="23"/>
  <c r="H14" i="23"/>
  <c r="H13" i="23"/>
  <c r="H12" i="23"/>
  <c r="H11" i="23"/>
  <c r="H10" i="23"/>
  <c r="H9" i="23"/>
  <c r="G20" i="23"/>
  <c r="G19" i="23"/>
  <c r="G18" i="23"/>
  <c r="G17" i="23"/>
  <c r="G16" i="23"/>
  <c r="G15" i="23"/>
  <c r="G14" i="23"/>
  <c r="G13" i="23"/>
  <c r="G12" i="23"/>
  <c r="G11" i="23"/>
  <c r="G10" i="23"/>
  <c r="G9" i="23"/>
  <c r="G21" i="23" s="1"/>
  <c r="F20" i="23"/>
  <c r="F19" i="23"/>
  <c r="F18" i="23"/>
  <c r="F17" i="23"/>
  <c r="F16" i="23"/>
  <c r="F15" i="23"/>
  <c r="F14" i="23"/>
  <c r="F13" i="23"/>
  <c r="F12" i="23"/>
  <c r="F11" i="23"/>
  <c r="F10" i="23"/>
  <c r="F9" i="23"/>
  <c r="E20" i="23"/>
  <c r="E19" i="23"/>
  <c r="E18" i="23"/>
  <c r="E17" i="23"/>
  <c r="E16" i="23"/>
  <c r="E15" i="23"/>
  <c r="E14" i="23"/>
  <c r="E13" i="23"/>
  <c r="E12" i="23"/>
  <c r="E11" i="23"/>
  <c r="E10" i="23"/>
  <c r="E9" i="23"/>
  <c r="E21" i="23"/>
  <c r="D21" i="23"/>
  <c r="I20" i="23"/>
  <c r="I19" i="23"/>
  <c r="I18" i="23"/>
  <c r="I17" i="23"/>
  <c r="I16" i="23"/>
  <c r="I15" i="23"/>
  <c r="I14" i="23"/>
  <c r="I13" i="23"/>
  <c r="I12" i="23"/>
  <c r="I11" i="23"/>
  <c r="I10" i="23"/>
  <c r="A10" i="23"/>
  <c r="A11" i="23" s="1"/>
  <c r="A12" i="23" s="1"/>
  <c r="A13" i="23" s="1"/>
  <c r="A14" i="23" s="1"/>
  <c r="A15" i="23" s="1"/>
  <c r="A16" i="23" s="1"/>
  <c r="A17" i="23" s="1"/>
  <c r="A18" i="23" s="1"/>
  <c r="A19" i="23" s="1"/>
  <c r="A20" i="23" s="1"/>
  <c r="I9" i="23"/>
  <c r="H21" i="23"/>
  <c r="F21" i="23"/>
  <c r="I22" i="23" l="1"/>
  <c r="A19" i="4"/>
  <c r="A21" i="22"/>
  <c r="A22" i="22" s="1"/>
  <c r="A16" i="22"/>
  <c r="D11" i="22"/>
  <c r="D10" i="22"/>
  <c r="D9" i="22"/>
  <c r="D12" i="22" s="1"/>
  <c r="A48" i="21"/>
  <c r="A49" i="21" s="1"/>
  <c r="A50" i="21" s="1"/>
  <c r="A45" i="21"/>
  <c r="A34" i="21"/>
  <c r="A35" i="21" s="1"/>
  <c r="A18" i="21"/>
  <c r="D11" i="21"/>
  <c r="D10" i="21"/>
  <c r="D9" i="21"/>
  <c r="D12" i="21" s="1"/>
  <c r="A25" i="20"/>
  <c r="A26" i="20" s="1"/>
  <c r="A27" i="20" s="1"/>
  <c r="A24" i="20"/>
  <c r="A21" i="20"/>
  <c r="A16" i="20"/>
  <c r="D11" i="20"/>
  <c r="D10" i="20"/>
  <c r="D9" i="20"/>
  <c r="D12" i="20" s="1"/>
  <c r="A29" i="19"/>
  <c r="A28" i="19"/>
  <c r="A21" i="19"/>
  <c r="A17" i="19"/>
  <c r="A18" i="19" s="1"/>
  <c r="D11" i="19"/>
  <c r="D10" i="19"/>
  <c r="D9" i="19"/>
  <c r="D12" i="19" s="1"/>
  <c r="D8" i="19" l="1"/>
  <c r="D8" i="22"/>
  <c r="A36" i="21"/>
  <c r="A38" i="21" s="1"/>
  <c r="A39" i="21" s="1"/>
  <c r="A40" i="21" s="1"/>
  <c r="A41" i="21" s="1"/>
  <c r="A17" i="20"/>
  <c r="A18" i="20" s="1"/>
  <c r="D8" i="21" l="1"/>
  <c r="D8" i="20"/>
  <c r="A23" i="18" l="1"/>
  <c r="A21" i="18"/>
  <c r="A18" i="18"/>
  <c r="D11" i="18"/>
  <c r="D10" i="18"/>
  <c r="D9" i="18"/>
  <c r="D12" i="18" s="1"/>
  <c r="A36" i="17"/>
  <c r="A37" i="17" s="1"/>
  <c r="A33" i="17"/>
  <c r="A30" i="17"/>
  <c r="A31" i="17" s="1"/>
  <c r="A27" i="17"/>
  <c r="A28" i="17" s="1"/>
  <c r="A17" i="17"/>
  <c r="D11" i="17"/>
  <c r="D10" i="17"/>
  <c r="D9" i="17"/>
  <c r="D12" i="17" s="1"/>
  <c r="A29" i="15"/>
  <c r="A27" i="15"/>
  <c r="A18" i="15"/>
  <c r="D11" i="15"/>
  <c r="D10" i="15"/>
  <c r="D9" i="15"/>
  <c r="D12" i="15" s="1"/>
  <c r="A30" i="16"/>
  <c r="A31" i="16" s="1"/>
  <c r="A33" i="16" s="1"/>
  <c r="A18" i="16"/>
  <c r="A19" i="16" s="1"/>
  <c r="D11" i="16"/>
  <c r="D10" i="16"/>
  <c r="D9" i="16"/>
  <c r="D12" i="16" s="1"/>
  <c r="A19" i="18" l="1"/>
  <c r="A19" i="17"/>
  <c r="A20" i="17" s="1"/>
  <c r="A19" i="15"/>
  <c r="A20" i="15" s="1"/>
  <c r="A21" i="15" s="1"/>
  <c r="A22" i="15" s="1"/>
  <c r="A23" i="15" s="1"/>
  <c r="A24" i="15" s="1"/>
  <c r="A20" i="16"/>
  <c r="A21" i="16" s="1"/>
  <c r="A22" i="16" s="1"/>
  <c r="A23" i="16" s="1"/>
  <c r="A24" i="16" s="1"/>
  <c r="A25" i="16" s="1"/>
  <c r="A26" i="16" s="1"/>
  <c r="D8" i="18" l="1"/>
  <c r="D8" i="17"/>
  <c r="D8" i="15"/>
  <c r="D8" i="16"/>
  <c r="A20" i="14" l="1"/>
  <c r="A15" i="5" l="1"/>
  <c r="A18" i="5" s="1"/>
  <c r="A17" i="3" l="1"/>
  <c r="A16" i="14" l="1"/>
  <c r="D11" i="14"/>
  <c r="D10" i="14"/>
  <c r="D9" i="14"/>
  <c r="D12" i="14" s="1"/>
  <c r="D11" i="5" l="1"/>
  <c r="D10" i="5"/>
  <c r="D9" i="5"/>
  <c r="D12" i="5" s="1"/>
  <c r="D11" i="4"/>
  <c r="D10" i="4"/>
  <c r="D9" i="4"/>
  <c r="D12" i="4" s="1"/>
  <c r="D11" i="3"/>
  <c r="D10" i="3"/>
  <c r="D9" i="3"/>
  <c r="D12" i="3" s="1"/>
  <c r="D11" i="2"/>
  <c r="D10" i="2"/>
  <c r="D9" i="2"/>
  <c r="A21" i="14" l="1"/>
  <c r="A22" i="14" l="1"/>
  <c r="A23" i="14" s="1"/>
  <c r="A24" i="14" s="1"/>
  <c r="D8" i="14" l="1"/>
  <c r="A20" i="2"/>
  <c r="A23" i="2" l="1"/>
  <c r="A25" i="2" s="1"/>
  <c r="A26" i="2" s="1"/>
  <c r="A28" i="2" s="1"/>
  <c r="D12" i="2"/>
  <c r="D8" i="2" l="1"/>
  <c r="A18" i="3"/>
  <c r="A19" i="3" s="1"/>
  <c r="A21" i="3" s="1"/>
  <c r="A24" i="3" l="1"/>
  <c r="A31" i="3" s="1"/>
  <c r="A32" i="3" s="1"/>
  <c r="A36" i="3" s="1"/>
  <c r="A37" i="3" s="1"/>
  <c r="A38" i="3" s="1"/>
  <c r="D8" i="3" l="1"/>
  <c r="A21" i="5" l="1"/>
  <c r="A29" i="5" l="1"/>
  <c r="A30" i="5" s="1"/>
  <c r="A31" i="5" s="1"/>
  <c r="A33" i="5" s="1"/>
  <c r="A34" i="5" s="1"/>
  <c r="A35" i="5" s="1"/>
  <c r="A37" i="5" s="1"/>
  <c r="A24" i="4"/>
  <c r="A25" i="4" s="1"/>
  <c r="D8" i="5" l="1"/>
  <c r="A26" i="4"/>
  <c r="A27" i="4" s="1"/>
  <c r="A28" i="4" s="1"/>
  <c r="D8" i="4" l="1"/>
</calcChain>
</file>

<file path=xl/sharedStrings.xml><?xml version="1.0" encoding="utf-8"?>
<sst xmlns="http://schemas.openxmlformats.org/spreadsheetml/2006/main" count="608" uniqueCount="320">
  <si>
    <t>N°</t>
  </si>
  <si>
    <t>Observaciones</t>
  </si>
  <si>
    <t>Instalación:</t>
  </si>
  <si>
    <t>Nombre Empresa:</t>
  </si>
  <si>
    <t xml:space="preserve">Fecha Aplicación:                                   </t>
  </si>
  <si>
    <t>Requisitos Asociados a las Personas</t>
  </si>
  <si>
    <t>Requisitos Asociados a los Equipos e Instalaciones</t>
  </si>
  <si>
    <t>Requisitos Asociados al Desarrollo de la Actividad</t>
  </si>
  <si>
    <t>Evidencia Requerida</t>
  </si>
  <si>
    <t>N° Permiso Asociado:</t>
  </si>
  <si>
    <t>Fecha Permiso Asociado:</t>
  </si>
  <si>
    <t>Número de Trabajadores involucrados:</t>
  </si>
  <si>
    <t>Si</t>
  </si>
  <si>
    <t>No</t>
  </si>
  <si>
    <t>Total Requisitos Que Cumplen</t>
  </si>
  <si>
    <t>Total Requisitos Que Incumplen</t>
  </si>
  <si>
    <t>Se dispone de elementos para delimitar, señalizar y restringir el acceso al área de trabajo en altura.</t>
  </si>
  <si>
    <t>NA</t>
  </si>
  <si>
    <t>Total Requisitos Que No Aplica</t>
  </si>
  <si>
    <t>Porcentaje de Cumplimiento</t>
  </si>
  <si>
    <t>CHECKLIST ESTÁNDAR N°4
TRABAJO CON VEHICULOS DE TRANSPORTE</t>
  </si>
  <si>
    <t>Requisitos Específicos Transporte  de Carga</t>
  </si>
  <si>
    <t xml:space="preserve">Requisitos para la estiba de la carga: </t>
  </si>
  <si>
    <t xml:space="preserve">El techo no se encuentra ocupado con carga. </t>
  </si>
  <si>
    <t>La carga no excede el ancho de la carrocería.</t>
  </si>
  <si>
    <t>La carga no sobrepasa el extremo delantero del vehículo.</t>
  </si>
  <si>
    <t xml:space="preserve">Si la carga sobresale más de 0,5 metros, ésta lleva en el extremo de la carga una luz roja si fuere de noche y un banderín rojo si fuere de día, el que  será de género o de material plástico de 0,50 x 0,40 metros, y amarrado al extremo de la carga. </t>
  </si>
  <si>
    <t>Descripción del Trabajo  a Verificar:</t>
  </si>
  <si>
    <t>Descripción del Trabajo a Verificar:</t>
  </si>
  <si>
    <t>CHECKLIST ESTÁNDAR N°1
BLOQUEO DE ENERGÍAS</t>
  </si>
  <si>
    <t>Se dispone de elementos para delimitar, señalizar y restringir el acceso a equipos con Bloqueo de Energías.</t>
  </si>
  <si>
    <t>Si / No / NA</t>
  </si>
  <si>
    <t>Total Requisitos</t>
  </si>
  <si>
    <t xml:space="preserve">Instalación: </t>
  </si>
  <si>
    <t>Se cuenta con un plan de respuesta a emergencias.</t>
  </si>
  <si>
    <t>El operador cuenta con las competencias de acuerdo a la actividad específica.</t>
  </si>
  <si>
    <t>Todos los operadores cuentan con Licencia municipal vigente de acuerdo a la clase del equipo pesado operado.</t>
  </si>
  <si>
    <t>Andamios</t>
  </si>
  <si>
    <t>Se utilizan andamios estandarizados, por ejemplo, Peri o Layher.</t>
  </si>
  <si>
    <t>Las escaleras de acceso cuentan con barandas en ambos costados y sus tramos terminan, como mínimo, en cada nivel sobre una plataforma o sobre un descanso.</t>
  </si>
  <si>
    <t>Escaleras</t>
  </si>
  <si>
    <t>Plataformas Elevadoras y Canastillos</t>
  </si>
  <si>
    <t>Cuerdas</t>
  </si>
  <si>
    <t>Sólo se utilizan técnicas de cuerdas para dar acceso a una persona que se encuentre apta o tenga una capacitación específica en dichas técnicas.</t>
  </si>
  <si>
    <t>Se verifica que el canastillo para levantar personas es de fabrica.</t>
  </si>
  <si>
    <t>Se verifica que el personal en turno no utiliza celulares durante el desarrollo de la actividad.</t>
  </si>
  <si>
    <t>Alta Montaña</t>
  </si>
  <si>
    <t>La carga no arrastra ni sobresale más de 2 metros del extremo posterior del vehículo.</t>
  </si>
  <si>
    <t>Se cuenta con eslingas y cintas de amarre en buen estado para el trincaje de cargas.</t>
  </si>
  <si>
    <r>
      <t xml:space="preserve">Se implementa un plan de invierno que considere las condiciones de la ruta externa e interna para los casos en que se requiera. </t>
    </r>
    <r>
      <rPr>
        <i/>
        <sz val="9"/>
        <color theme="1"/>
        <rFont val="Arial"/>
        <family val="2"/>
      </rPr>
      <t>(En los proyectos e instalaciones)</t>
    </r>
  </si>
  <si>
    <t>Se delimita, señaliza  y/o restringe el acceso al área de trabajo y las zonas de estacionamiento de equipos pesados, conforme a la planificación.</t>
  </si>
  <si>
    <t>Se cuenta al menos con una persona en tierra, adicional al operador, que apoye en las maniobras y coordinación de la actividad.</t>
  </si>
  <si>
    <t>En el caso de labores subterráneas se utilizan equipos con combustión Diesel o eléctricos</t>
  </si>
  <si>
    <t>Cumplimiento de las normativas SEC por parte de quienes corresponda donde sea aplicable</t>
  </si>
  <si>
    <t>Personal Tienes las competencias en aislamiento y control de energías.</t>
  </si>
  <si>
    <t>Se cuenta con la evaluación documentada de los riesgos de la actividad y con el establecimiento de las medidas de control necesarias.</t>
  </si>
  <si>
    <t>Se cuenta con la entrega documentada de los Elementos de Protección Personal (EPP) definidos para la realización del trabajo a los trabajadores.</t>
  </si>
  <si>
    <t>Se cuenta con la respectiva planificación del trabajo (Permiso y Procedimiento de trabajo).</t>
  </si>
  <si>
    <t>Se Realiza inspecciones y observaciones durante el trabajo.</t>
  </si>
  <si>
    <t>El personal tiene conocimiento teórico y practico de los equipos particulares a intervenir cuando sea aplicable.</t>
  </si>
  <si>
    <t xml:space="preserve">Requisitos Asociados a los Equipos e Instalaciones </t>
  </si>
  <si>
    <t xml:space="preserve">Requisitos Asociados al Desarrollo de la Actividad </t>
  </si>
  <si>
    <t xml:space="preserve">Se cuenta con un plan de respuesta a emergencias. </t>
  </si>
  <si>
    <t>Se verifica que exista interrupción visible  y/o efectiva de cualquier fuente de energía que potencialmente pueda causar un incidente.</t>
  </si>
  <si>
    <t>Se ejecutan los bloqueo con candado de todos los dispositivos de inmovilización.</t>
  </si>
  <si>
    <t>Se encuentra delimitada la zona intervenida.</t>
  </si>
  <si>
    <t xml:space="preserve">Se cuenta con el debido registro de toda intervención de equipos, máquinas o sistemas. </t>
  </si>
  <si>
    <t>Se encuentra  disponible en la instalación una representación gráfica de los distintos puntos de aislamiento y bloqueo.</t>
  </si>
  <si>
    <t>Se verifican  las características particulares del lugar, ambiente de trabajo, meteorología y otros aspectos que incidan en el desarrollo seguro del trabajo, deberán ser consideradas en el AST respectivo.</t>
  </si>
  <si>
    <t>Se dispone en todo momento en el área de trabajo de un mínimo de dos personas.</t>
  </si>
  <si>
    <t>Las herramientas, celulares u otros elementos están amarrados o guardados en bolsos o bolsillos.</t>
  </si>
  <si>
    <t>Se dispone de forma permanente, con un anemómetro de mano para corroborar la velocidad del viento.</t>
  </si>
  <si>
    <t>Se verifica que para el caso de torres eólicas, NO se debe llevar arnés puesto al trabajar cerca de piezas giratorias (ej.: trabajos dentro de góndolas de aerogeneradores).</t>
  </si>
  <si>
    <t>Requisitos del Área de Trabajo</t>
  </si>
  <si>
    <t>Requisitos de los Equipos:</t>
  </si>
  <si>
    <t>Protecciones señalizadas en todas las partes móviles que impliquen riesgos de atrapamiento.</t>
  </si>
  <si>
    <t>Dispone de alarma de retroceso audible.</t>
  </si>
  <si>
    <t>Requisitos de los equipos y herramientas de trabajo.</t>
  </si>
  <si>
    <t>Posee en buen funcionamiento sistema de calefacción o climatizador.</t>
  </si>
  <si>
    <t xml:space="preserve">Personal conoce las 5 reglas de oro para trabajos en circuitos eléctricos y equipos mecánicos </t>
  </si>
  <si>
    <t>Todos y cada uno de los trabajadores que intervienen  bloquean con candados personales, con excepción de los trabajos en líneas de transmisión (uso de pértiga de puesta a tierra).</t>
  </si>
  <si>
    <t>Se comprobó la  ausencia de energía en aquellos lugares donde se intervendrán los equipos.</t>
  </si>
  <si>
    <t>Las plataformas móviles se encuentran sobre un área de trabajo nivelada y horizontal.</t>
  </si>
  <si>
    <t xml:space="preserve"> Mástiles y Torres de Alta Tensión y Eólicas</t>
  </si>
  <si>
    <t>Se evaluó las condiciones de la ruta y del clima antes del inicio de la actividad y/o en el desarrollo del AST.</t>
  </si>
  <si>
    <t>Vehículo dispone de doble tracción y/u otros elementos de seguridad en aquellos terrenos en que la evaluación de riesgos así lo defina.</t>
  </si>
  <si>
    <t>Todos los trabajadores cuentan con  Examen pre u ocupacional al día.</t>
  </si>
  <si>
    <t>Todos los trabajadores poseen aptitudes técnicas, físicas y/o psicológicas idóneas para la actividad.</t>
  </si>
  <si>
    <t>Fueron consideradas en la planificación de la actividad todas las características particulares de los lugares de trabajo tales como, condiciones ambientales, meteorología, cercanía a líneas energizadas, de gas, agua potable o aire comprimido, y otros aspectos que incidan en el desarrollo seguro del trabajo con equipos pesados.</t>
  </si>
  <si>
    <t>El personal que desarrolla la actividad tiene capacitación y/o competencias acordes al trabajo en altura física.</t>
  </si>
  <si>
    <t>Personal porta el arnés de seguridad con doble cabo de vida.</t>
  </si>
  <si>
    <t>Durante el armado, desarme y trabajos fuera de la estructura del andamio se exige el uso permanente de un sistema personal de detención de caídas (SPDC).</t>
  </si>
  <si>
    <t>Si se usan escaleras estas se encuentra con la autorización por escrito del Jefe de Instalación de Colbún responsable de los trabajos (Proyecto, Central, Zona Transmisión), en forma previa al inicio de los trabajos.</t>
  </si>
  <si>
    <t>El vehículo cuenta con la documentación vigente: Revisión técnica, seguros y permiso de circulación.</t>
  </si>
  <si>
    <t>Dispone las camionetas y vehículos de transporte de personas: frenos ABS, doble air bags, aire acondicionado, apoya cabeza y cinturones de seguridad para todos los asientos.</t>
  </si>
  <si>
    <t>Dispone de alarma de retroceso audible cuando corresponda.</t>
  </si>
  <si>
    <t>Cuenta con contención que evite el escurrimiento o caída de cargas con desperdicios, arena u otros materiales líquidos o sólidos.</t>
  </si>
  <si>
    <t>Dispone de un sistema que impida el desplazamiento, caída de la carga, a través de mallas protectoras, cuerdas, huinches, cajas u otro.</t>
  </si>
  <si>
    <t>Cuenta con dispositivos especiales de fijación, fijos o desmontables para el transporte de contenedores.</t>
  </si>
  <si>
    <t>El operador de cada equipo, al inicio de cada turno, realiza una Inspección visual de los principales componentes del equipo de acuerdo con la lista de chequeo que se defina (dejar registro).</t>
  </si>
  <si>
    <t>Los equipos montados sobre neumáticos cuentan con cinturones de seguridad para todos los asientos y cuñas (mínimo 2 y de acuerdo con el diámetro del neumático), cuando corresponda.</t>
  </si>
  <si>
    <t>El personal que conduce vehículos de transporte cuenta con la licencia municipal de acuerdo con el tipo de vehículo que conduce.</t>
  </si>
  <si>
    <t>Se dispone de un sistema de tarjetas, de colores verde y rojo, que indica el estado de la plataforma de trabajo.</t>
  </si>
  <si>
    <t>Las personas permanecen dentro del canastillo y ancladas por medio de un arnés en todo momento.</t>
  </si>
  <si>
    <t>Los neumáticos son acordes a las condiciones del camino, clima y tipo de terreno y considerar el uso de cadenas para condiciones de nieve, hielo o barro.</t>
  </si>
  <si>
    <t>El personal que utiliza equipos y herramientas portátiles cuenta con las competencias y certificaciones que se requieren para la actividad.</t>
  </si>
  <si>
    <t xml:space="preserve">Requisitos del área de trabajo </t>
  </si>
  <si>
    <t>Está el área limpia y ordenada.</t>
  </si>
  <si>
    <t>Están instalados sistemas o elementos para evitar la proyección de partículas incandescentes, esquirlas, o materiales de otra naturaleza.</t>
  </si>
  <si>
    <t>Se cuenta con iluminación y ventilación necesarias para el desarrollo de la tarea con equipos y herramientas portátiles (de acuerdo a lo indicado en el DS 594)</t>
  </si>
  <si>
    <t>Se ha tomado las medidas necesarias en caso de que trabajo se ejecute cercano a zona con presencia de materiales y gases combustibles o inflamables.</t>
  </si>
  <si>
    <t>Se dispone de un lugar en buen estado, limpio y libre de cualquier residuo peligroso para el almacenamiento de los equipos y herramientas portátiles</t>
  </si>
  <si>
    <t>La fuente de conexión de toma de energía está en buenas condiciones y el voltaje o presión  corresponde al equipo conectado.</t>
  </si>
  <si>
    <t>Se toman las precauciones correspondientes para la disposición de cables y extensiones de toma corriente</t>
  </si>
  <si>
    <t>Los equipos y herramientas portátiles cuentan con una etiqueta que indique sus características y capacidades máximas.</t>
  </si>
  <si>
    <t>Se utilizan equipos y herramientas portátiles exclusivamente para lo que fueron diseñadas.</t>
  </si>
  <si>
    <t>Se mantienen extensiones eléctricas en buen estado, sin añadiduras o cortes.</t>
  </si>
  <si>
    <t>Las herramientas para trabajos eléctricos son aisladas para el voltaje requerido, o son dieléctricas.</t>
  </si>
  <si>
    <t>Se cuenta con un sistema de inspección periódica de equipos y herramientas que debe considerar la identificación de su estado.</t>
  </si>
  <si>
    <t>El usuario no usa ropa de trabajo suelta o cualquier tipo de elemento susceptible de ser atrapado.</t>
  </si>
  <si>
    <t>No se usan herramientas confeccionadas artesanalmente (hechizas).</t>
  </si>
  <si>
    <t>Nota:  De ser necesaria la confección de una herramienta, ésta debe contar con un diseño de ingeniería y/o estar aprobada por el responsable de la actividad antes de ser utilizada.</t>
  </si>
  <si>
    <t>El personal que desarrolla la actividad cuenta con capacitación y/o competencias acorde al equipo de levante que se utilice.</t>
  </si>
  <si>
    <t>Requisitos Generales</t>
  </si>
  <si>
    <t>Las características particulares del lugar, terreno, ambiente de trabajo, meteorología, estructuras y equipos cercanos y otros aspectos que incidan en el desarrollo seguro del trabajo fueron consideradas en el AST antes del inicio de la tarea.</t>
  </si>
  <si>
    <r>
      <t xml:space="preserve">Todos los equipos y elementos de izaje se utilizan según las especificaciones y restricciones del fabricante. </t>
    </r>
    <r>
      <rPr>
        <sz val="11"/>
        <color rgb="FFFF0000"/>
        <rFont val="Arial"/>
        <family val="2"/>
      </rPr>
      <t xml:space="preserve"> </t>
    </r>
  </si>
  <si>
    <t>Los operadores de equipos realizan  al inicio de cada turno una inspección visual de los principales componentes del equipo de acuerdo con la lista de chequeo.</t>
  </si>
  <si>
    <t>Se utilizan, cuando corresponda, vientos (cuerdas guías) para dirigir la carga, evitando tocar con las manos o el cuerpo una carga suspendida.</t>
  </si>
  <si>
    <t xml:space="preserve">Se consideran los medios de seguridad o se delimita el acceso al área bajo la carga suspendida y la proyección de caída de la maquinaria de izaje y/o su carga. </t>
  </si>
  <si>
    <t>Los elementos de izaje NO fueron modificados ni elaborados de manera artesanal.</t>
  </si>
  <si>
    <t xml:space="preserve">Las capacidades de carga están claramente visibles por medio de placas, etiquetas o estampados y que fueron verificadas para las distintas configuraciones de uso. </t>
  </si>
  <si>
    <t>Las distancias de seguridad a líneas y equipos energizados fueron determinadas según lo indicado en cada instalación de acuerdo a lo definido en el ECF 10 TRABAJO EN INSTALACIONES ELÉCTRICAS y revisadas por un especialista electricista.</t>
  </si>
  <si>
    <t>Los accesorios de izaje como eslingas, grilletes, estrobos, dispositivos especiales (yugos, spreads, pórticos de izaje, polipastos, rieles, vigas, orejas, extensión de grúa horquilla) y otros fueron:
 Inspeccionados y aprobados para cada maniobra.
 Desechados en el caso que se encuentren en mal estado.
 Protegidos del contacto con los cantos vivos.</t>
  </si>
  <si>
    <t>Requisitos Particulares</t>
  </si>
  <si>
    <t>Requisitos para torres grúas y grúas móviles:</t>
  </si>
  <si>
    <t>Certificación técnica vigente por parte del propietario.</t>
  </si>
  <si>
    <t>Existe señalero.</t>
  </si>
  <si>
    <t>El procedimiento elaborado para la maniobra es conocido y validado por el operador. Las modificaciones que puedan surgir deberan ser analizadas, registradas y aprobadas por el responsable de la faena.</t>
  </si>
  <si>
    <t>Requisitos para Camiones pluma:</t>
  </si>
  <si>
    <t>Cuentan con al menos 2 personas, el operador de la pluma y un ayudante. (En caso que el equipo cuente con un control remoto, puede prescindir del ayudante)</t>
  </si>
  <si>
    <t>Requisitos para Huinches y elementos de tracción</t>
  </si>
  <si>
    <t>Los tirfor o cabrestantes son utilizados sólo como elementos de tracción.</t>
  </si>
  <si>
    <t>No se  utilizan vehículos como elementos motrices en arreglos de tracción (por ejemplo, en combinación con poleas y cables).</t>
  </si>
  <si>
    <t>CHECKLIST ESTÁNDAR N°7
TRABAJO CON EXPLOSIVOS</t>
  </si>
  <si>
    <t>Requisitos Asociados a los Trabajos</t>
  </si>
  <si>
    <t>Requisitos de la Empresa</t>
  </si>
  <si>
    <t>La empresa Subcontratista cumple con aprobación de Colbún.</t>
  </si>
  <si>
    <t>La empresa Contratista o Subcontratista cuenta con certificación para trabajar con explosivos (según Ley 17.798)</t>
  </si>
  <si>
    <t>Requisitos de Competencia</t>
  </si>
  <si>
    <t>El personal que trabaja con explosivos cuenta con licencia de manipulador de explosivos vigente, emitida por Carabineros de Chile o las Comandancias de Guarnición de las Fuerzas Armadas.</t>
  </si>
  <si>
    <t>El programador calculista tiene licencia vigente, emitida por Carabineros de Chile o las Comandancias de Guarnición de las Fuerzas Armadas.</t>
  </si>
  <si>
    <t>Requisitos del área de trabajo.</t>
  </si>
  <si>
    <t>Requisitos del área de almacenamiento (polvorín fijo o móvil):</t>
  </si>
  <si>
    <t>La empresa cuenta con autorización de almacenamiento emitida por la Dirección General de Movilización Nacional.</t>
  </si>
  <si>
    <t xml:space="preserve">Lugar permanece cerrado, restringido y vigilado por personal idóneo, que autoriza la entrada solo a personal que posea licencia de manipulación de explosivos. </t>
  </si>
  <si>
    <t>Requisitos del área de trabajo con explosivos:</t>
  </si>
  <si>
    <t>La empresa cuenta con  Protocolo de tronadura autorizado por un programador calculista.</t>
  </si>
  <si>
    <t>Se delimita, señaliza y restringue el acceso al área de tronadura, conforme a lo indicado en el protocolo de tronadura.</t>
  </si>
  <si>
    <t>Se dio aviso a la comunidad del día y hora en que se relaizará cada tronadura.</t>
  </si>
  <si>
    <t>Verifica antes de comenzar la manipulación de explosivos, que todas las personas ajenas a la actividad, se hayan retirado a la zona de seguridad definida.</t>
  </si>
  <si>
    <t>El supervisor o capataz verifica que la configuración de carga esté acorde al protocolo de tronadura.</t>
  </si>
  <si>
    <t>Se chequea el área de proyección para evitar que existan materiales o equipos que puedan ser afectados por tronadura para evitar el efecto por proyecciones y onda expansiva.</t>
  </si>
  <si>
    <t>Cumple con la revisión del área tronada para comprobar que no queden tiros quedados, si queda alguno se detona antes de perforar, según procedimiento específico.</t>
  </si>
  <si>
    <t>Los explosivos se mantienen en sus envases originales, cerrados y en buen estado.</t>
  </si>
  <si>
    <t>Todo vehículo o equipo que se use para el transporte de materias primas y/o para la preparación del explosivo, está  autorizado por Carabineros de Chile o las Comandancias de Guarnición de las Fuerzas Armadas y contar con una guía de libre tránsito vigente.</t>
  </si>
  <si>
    <t>Los vehículos de transporte de explosivos cuentan con puesta a tierra.</t>
  </si>
  <si>
    <t>En el caso de trabajos subterráneos, se cuenta con plan de mantenimiento preventivo a los equipos de gases.</t>
  </si>
  <si>
    <t>Colbún y el contratista/subcontratista acuerdan un protocolo de comunicación acorde a la envergadura de los trabajos de tronadura a ejecutar.</t>
  </si>
  <si>
    <t>CHECKLIST ESTÁNDAR N°8
TRABAJO EN EXCAVACIONES</t>
  </si>
  <si>
    <t>Se dispone de elementos para delimitar, señalizar y restringir el acceso al área de trabajo de excavacion con letrero que indique "Peligro, excavacion profunda".</t>
  </si>
  <si>
    <t>Se utilizan elementos apropiados para evitar el riesgo de caída de material durante todo el proceso.</t>
  </si>
  <si>
    <t>Se identifica la ubicación de instalaciones subterráneas, tales como alcantarillas, gaseoductos, teléfono, agua, líneas eléctricas y napas subterráneass subterráneas,</t>
  </si>
  <si>
    <t>Se protegen árboles, instalaciones, postes eléctricos o cualquier otro que revista peligro, por su cercanía a la excavación.</t>
  </si>
  <si>
    <t>Se dispone de mecanismos para facilitar la entrada y salida de la excavación (escaleras, rampas, pasarelas, líneas de vida con deslizador, etc.).</t>
  </si>
  <si>
    <t>Se proporciona iluminación necesaria para el trabajo en excavaciones</t>
  </si>
  <si>
    <t>Cuando corresponda, se dispone de personal que supervise la excavación.</t>
  </si>
  <si>
    <t>Se verifican las condiciones de ventilación al interior de la excavación, cuando corresponda</t>
  </si>
  <si>
    <t>Se realizan inspecciones previo al reinicio de las actividades luego de un sismo, temporal o paralización prolongada de los trabajos.</t>
  </si>
  <si>
    <t>Requisitos Asociados a las Personas y área de trabajo</t>
  </si>
  <si>
    <t>Se realizó medición de gases previo al inicio de faenas y durante la faena cuando es necesario</t>
  </si>
  <si>
    <t>Se dispone de elementos para delimitar, señalizar y restringir el acceso al área de trabajo.</t>
  </si>
  <si>
    <t>Se dispone de un medio de identificación que indique quién y cuántas personas hay trabajando al interior de los espacios confinados, tiempo y actividad realizada</t>
  </si>
  <si>
    <t>Se dispone en todo momento en el área de trabajo de una persona de apoyo y en el caso de que esta persona no mantenga contacto visual con el trabajador se mantiene en todo momento la comunicación mediante algún medio.</t>
  </si>
  <si>
    <t>Las actividades que se desarrollan al interior de espacios confinados se realizan por al menos 2 personas, cuando el recinto lo permite.</t>
  </si>
  <si>
    <t xml:space="preserve">Se dispone de elementos o mecanismos para facilitar la entrada y salida de los trabajadores durante la ejecución de los trabajos. </t>
  </si>
  <si>
    <t>Se demuestra que fueron medidas las condiciones atmosféricas del espacio confinado antes del ingreso del personal y durante la ejecucion de los trabajos.</t>
  </si>
  <si>
    <t>Se verifica que las condiciones atmosféricas adecuadas para realizar actividades en espacios confinados son:
i. Porcentaje de oxígeno entre 19,5% y 23,5%.
ii. Inflamabilidad menor a un 10% del Límite Explosivo Inferior detectado (LEL).
iii. La concentración de sustancias tóxicas no debe superar el límite permisible ponderado (LPP) o límite permisible temporal (LPT), según sea el caso.
iv. Cuando corresponda, se deben realizar mediciones de carga calórica ambiental (TGBH).</t>
  </si>
  <si>
    <t>Se asegura el aislamiento total del espacio confinado frente a distintas fuentes de energía considerando como referencia el ECF N°1 “Bloqueos de energías”.</t>
  </si>
  <si>
    <t>Se prohíbe el uso y porte de celulares en el caso de atmósferas inflamables.</t>
  </si>
  <si>
    <t>Requisitos de los equipos y herramientas de trabajo</t>
  </si>
  <si>
    <t>Los equipos para la medición de las condiciones de la atmosfera del espacio confinado, cuentan con calibración vigente</t>
  </si>
  <si>
    <t>Se evita el uso de equipos que contaminen la atmósfera dentro del espacio confinado.</t>
  </si>
  <si>
    <t>En caso de riesgos de atmósfera explosiva se usan  herramientas o equipos antiexplosivos.</t>
  </si>
  <si>
    <t>Se utilizan tensiones electricas adecuadas para recintos con agua</t>
  </si>
  <si>
    <t>CHECKLIST ESTÁNDAR N°10
TRABAJO EN INSTALACIONES ELÉCTRICAS</t>
  </si>
  <si>
    <t>Los trabajadores cumplen con las normativas del SEC en lo que corresponda y donde sea aplicable.</t>
  </si>
  <si>
    <t>Personal esta capacitado y conoce la configuración y/o el funcionamiento de las instalaciones y los equipos eléctricos a intervenir, el método de trabajo a utilizar y ademas esta capacitado para reconocer y controlar los peligros eléctricos relacionados.</t>
  </si>
  <si>
    <t>El personal supervisor de las actividades cuenta con alguna de los siguientes requisitos: 
a) Ingeniero Civil Electricista, Ingeniero de Ejecución Electricista, o sus equivalentes respectivos.
b) Técnico Electricista cuyo programa de estudios sea aprobado por la autoridad competente respectiva.
c) Titulado de alguna carrera técnica dictada por liceos industriales y cuyos programas de estudio hayan sido aprobados mediante Resolución Exenta de la SEC.
d) Ser instalador SEC autorizado, clase A, B o C.</t>
  </si>
  <si>
    <t>Para el caso del personal que intervenga en equipamiento o instalaciones con tensiones superiores a 1kV,cuentan con el debido conocimiento teórico y experiencia demostrable en técnicas de alta tensión.</t>
  </si>
  <si>
    <t>Se cumple con los requisitos que establece la SEC para las instalaciones, su personal, operación y mantenimiento.</t>
  </si>
  <si>
    <t>Se dispone de elementos para delimitar, señalizar y restringir el área de trabajo y el acceso a los equipos intervenidos. Toda señalización se encuentra en español.</t>
  </si>
  <si>
    <t>Los equipos eléctricos, tienen un letrero o etiqueta que contenga la siguiente información (NFPA 70E artículo 130 letra C):
i. Peligro de contacto o shock eléctrico y de arco eléctrico.
ii. Tensión nominal del equipo/sistema (V).
iii. Frontera de Relámpago de Arco Eléctrico (m).
iv. Nivel de Energía Incidente de Arco Eléctrico (cal/cm2).
v. Mínima categoría de EPP requerida para trabajos dentro de la Frontera de Relámpago de Arco
Eléctrico.
vi. Frontera de Aproximación Limitada (m) y Frontera de Aproximación Restringida (m).</t>
  </si>
  <si>
    <t>Se dispone de planos o esquemas actualizados de los sistemas eléctricos y manuales de los equipos disponibles, para el personal que efectuará las intervenciones.</t>
  </si>
  <si>
    <t>Todo elemento utilizado para verificar magnitudes de operación del equipamiento (eléctricas, sonido, térmicas u otras) se encuentran en óptimas condiciones y estan certificados cuando corresponda.</t>
  </si>
  <si>
    <t>Toda herramienta utilizada se encuentra en óptimas condiciones y es la adecuada para el trabajo.</t>
  </si>
  <si>
    <t>Todo elemento de operación son los apropiados respecto al nivel de tensión con el cual se trabaja, y se encuentran en óptimas condiciones y estan certificado cuando aplique.</t>
  </si>
  <si>
    <t>Dispone la instalación de los elementos y personal necesarios para el rescate y asistencia ante un incidente de arco o contacto eléctrico cuando la evaluación de riesgos de la actividad lo indique.</t>
  </si>
  <si>
    <t xml:space="preserve">Requisitos Asociados al desarrollo de la actividad </t>
  </si>
  <si>
    <t>Trabajos en condiciones electricamente seguras</t>
  </si>
  <si>
    <t>Se verificó que el  trabajo está en condiciones eléctricamente seguras entendiendo por ello que se cumplen las siguientes situaciones.
i. El o los trabajadores se encuentran fuera de la Frontera de Aproximación Limitada y fuera de la
Frontera de Relámpago de Arco Eléctrico.
ii. La instalación, equipo, conductor eléctrico o parte de un circuito eléctrico energizado ha sido
sometido al siguiente procedimiento secuencial:
1º. Identificación y desconexión de todas las fuentes de energía (interrupción visible o efectiva).
2º. Bloqueo de acuerdo con lo establecido en el ECF1 N°1 “Bloqueo de Energía”.
3º. Verificación de ausencia de tensión de las partes que se encontraban originalmente
energizadas.
4º. Puesta a tierra y en cortocircuito de las partes originalmente energizadas.
5º. Señalización y delimitación</t>
  </si>
  <si>
    <t>Se verificó que  el trabajo  dentro de la Frontera de Aproximación Limitada,  ha alcanzado la condición de trabajo eléctricamente seguro   confirmando la ausencia total de energía eléctrica (energía cero) y cuando el personal que participa en los trabajos no esté expuesto a riesgos por exposición a arco eléctrico.</t>
  </si>
  <si>
    <t>Trabajos en condiciones energizadas</t>
  </si>
  <si>
    <t xml:space="preserve">Previo al inicio de un trabajo en un equipo energizado </t>
  </si>
  <si>
    <t xml:space="preserve">
Se pudo demostrar que desenergizar introducirá peligros adicionales o incrementará los riesgos 
</t>
  </si>
  <si>
    <t>Se pudo demostrar que la tarea a realizar es inviable en estado desenergizado
debido al diseño del equipo o por limitaciones operativas y sistémicas.</t>
  </si>
  <si>
    <t>El trabajo es en equipos con niveles de tensión menor a 50 V (salvo en casos de aumento en el nivel de riesgo de relámpago de arco eléctrico).</t>
  </si>
  <si>
    <t>Se demuestra que el trabajo se realizará en equipo eléctrico en operación normal, entendiendo por ello que satisfacen todas las siguientes condiciones:
1º. El equipo está instalado apropiadamente.
2º. El equipo está mantenido apropiadamente.
3º. Las puertas del equipo están cerradas y aseguradas.
4º. Todas las tapas del equipo están en su lugar y aseguradas.
5º. No existe evidencia de falla inminente.</t>
  </si>
  <si>
    <t>Una vez definido que se trabajará un equipo energizado</t>
  </si>
  <si>
    <t>Se encuentran Identificados los peligros y evaluado los riesgos del trabajo en o cerca de partes energizadas expuestas.</t>
  </si>
  <si>
    <t>Se cuenta con una planificación y procedimiento detallado del trabajo a ejecutar.</t>
  </si>
  <si>
    <t>La actividad realizada en equipos de tensión mayor a 1kV en corriente alterna o barras de corriente continua, es dirigida y esta bajo la responsabilidad de personal con función de supervisor como mínimo, quien debe evaluar antes de iniciar el trabajo, los riesgos de inducción de tensión o corriente, por cercanía a las fuentes energizadas y que debe encontrarse en forma permanente en la faena mientras se ejecutan las actividades.</t>
  </si>
  <si>
    <t>Se cuenta con los EPP apropiados a todo trabajador que deba efectuar maniobras de equipos con tensión, considerando lo indicado en la etiqueta o señalética instalada con los resultado de los estudios de arco eléctrico.</t>
  </si>
  <si>
    <t>Se Mantiene registros de toda intervención de equipos, máquinas o sistemas.</t>
  </si>
  <si>
    <t>Se cuenta con un plan de emergencias en caso de accidente en trabajos en instalaciones eléctricas.</t>
  </si>
  <si>
    <t>Sólo se permite traspasar la Frontera de Aproximación Restringida para la medición de magnitudes físicas, tales como voltaje, corriente u otros.</t>
  </si>
  <si>
    <t>El proceso de medición está detallado en los procedimientos y permisos de trabajo respectivos, considerando a lo menos lo siguiente:
1º. Los elementos usados para la medición que traspasen la Frontera de Aproximación Restringida, deberán ser los adecuados para la tensión nominal a la cual se someten y deberán contar con las certificaciones correspondientes que den cuenta del buen estado de éstos.
2º. El personal que efectúe mediciones con elementos que traspasen la Frontera de Aproximación Restringida, deberán contar con los EPP respectivos, que tengan la debida capacidad dieléctrica, para no quedar expuestos accidentalmente, al nivel de tensión a la cual se somete el elemento medidor.</t>
  </si>
  <si>
    <t>Las personas que ingresan dentro de la Frontera de Relámpago de Arco Eléctrico para intervenir u operar un equipo eléctrico energizado, usan como EPP mínimo el señalado en la instalación/etiqueta del equipo de acuerdo con lo indicado en el punto 7 de este Check list.</t>
  </si>
  <si>
    <t>CHECKLIST ESTÁNDAR N°11
TRABAJO SUBMARINO</t>
  </si>
  <si>
    <t>Requisitos del equipo de trabajo</t>
  </si>
  <si>
    <t>Cuenta con equipo mínimo que incluye supervisor de buceo a cargo de la actividad, dos o más buzos para la ejecución de los trabajos y un ayudante.</t>
  </si>
  <si>
    <t>Requisitos de salud</t>
  </si>
  <si>
    <t>El personal  cuenta con el examen preocupacional u ocupacional vigente, que indique se encuentra apto y que reúne las condiciones físicas, psicológicas y de salud compatible que permitan su desempeño en trabajos submarinos.</t>
  </si>
  <si>
    <t>Requisitos de competencia</t>
  </si>
  <si>
    <t>El equipo de trabajo (excepto el ayudante)  cuentan con licencia profesional vigente de Buzo Comercial o Especialista.</t>
  </si>
  <si>
    <t>El Supervisor de Buceo, cuenta con Licencia Profesional vigente de Buzo Supervisor.</t>
  </si>
  <si>
    <t>Para el caso de faenas en las cuales se deban realizar maniobras de descompresión, el personal de buceo deberá contar con al menos 5 años de experiencia acreditada.</t>
  </si>
  <si>
    <t>Responsabilidades del supervisor</t>
  </si>
  <si>
    <t>Antes de la inmersion  se verifico las condiciones del área de trabajo, identifico los riesgos de la faena y existe plan de contingencia en caso de alguna emergencia.</t>
  </si>
  <si>
    <t>Verificó  las condiciones ambientales (como por ejemplo estado del agua, clima, corrientes, temperaturas, otros), que pueden afectar la planificación de la inmersión.</t>
  </si>
  <si>
    <t>Verificó las condiciones físicas de los buzos antes y después de la inmersión.</t>
  </si>
  <si>
    <t>Dio las instrucciones previas a la inmersión y verificó el plan de inmersión con los miembros del equipo.</t>
  </si>
  <si>
    <t>Detiene o posterga la faena en caso que se presenten condiciones meteorológicas o de riesgo que afecten la seguridad de los miembros del equipo de buceo.</t>
  </si>
  <si>
    <t>Verificó que los buzos cuentan con sus bitácoras de buceo actualizadas y se completen una vez terminada la faena de buceo.</t>
  </si>
  <si>
    <t xml:space="preserve">Verificó el estado y configuración de los equipos y herramientas antes de la inmersion. </t>
  </si>
  <si>
    <t>Requisitos del área de trabajo</t>
  </si>
  <si>
    <t>El área de inmersión está señalizada.</t>
  </si>
  <si>
    <t>Se dispone de sistema o medios de comunicación entre el lugar de inmersión y la superficie.</t>
  </si>
  <si>
    <t>Se verifica en el caso de inmersiones a más de 100 msnm (por ejemplo zonas lacustres),  el plan de buceo considere condiciones de buceo en altura.</t>
  </si>
  <si>
    <t>Los equipos de buceo cuentan con:
i. Vigencia del equipo en conformidad al Reglamento de Buceo para Buzos Profesionales de la
Armada de Chile.
ii. Registro de inspección de cada equipo, antes de cada inmersión, para confirmar su operatividad.</t>
  </si>
  <si>
    <t>Los equipos utilizados para respuestas ante emergencias se encuentran en óptimo estado y cuentan con certificación (cuando corresponda)</t>
  </si>
  <si>
    <t>Los equipos de buceo cuentan con minibotella de seguridad con equipamiento correspondiente como sistema de respaldo de respiración.</t>
  </si>
  <si>
    <t>Cada buzo del equipo cuenta con computador de buceo que permita el monitoreo permanente de cada inmersión. (Cuando sea posible)</t>
  </si>
  <si>
    <t>Requisitos para la planificacion del trabajo</t>
  </si>
  <si>
    <t>Existe un plan de inmersión con el correspondiente aviso a la autoridad marítima para el desarrollo de la actividad.</t>
  </si>
  <si>
    <t>Se cuenta con un permiso correspondiente para la actividad, autorizado y válido solo para el trabajo y las condiciones que se especifiquen, el cual incluye la autorización de operación de la autoridad marítima local</t>
  </si>
  <si>
    <t>Antes de cada inmersión el supervisor de buceo hizo una evaluación física de los buzos para determinar si existe alguna condición o lesión que pueda ser perjudicial para la salud o seguridad del buzo bajo condiciones hiperbáricas.</t>
  </si>
  <si>
    <t>En caso de un incidente relacionado con el buceo. El buzo se ha sometido a un examen médico que confirme su aptitud para regresar a las actividades de buceo.</t>
  </si>
  <si>
    <t>Se ha ingresado en la carpeta de historial del compresor correspondiente toda operación de buceo y sus resultados.</t>
  </si>
  <si>
    <t xml:space="preserve">Se mantiene una bitácora personal para cada buzo con el detalle de su experiencia, exposición hiperbárica, medio respiratorio empleado, etc. Esta bitácora identifica al buzo con una fotografía con fecha, datos, cedula de identidad y firma. </t>
  </si>
  <si>
    <t>Se han tomado las consideraciones en caso de uso de herramientas o equipos energizadas eléctricamente.</t>
  </si>
  <si>
    <t>CHECKLIST ESTÁNDAR N°12
TRABAJO CON RADIACIONES IONIZANTES</t>
  </si>
  <si>
    <t>Personal posee curso otorgado por la Comisión Chilena de Energía Nuclear (CCHEN) u otro organismo autorizado por el Servicio de Salud.</t>
  </si>
  <si>
    <t>Los operadores de  equipos emisores de radiaciones ionizantes cuentan con la licencia de operador correspondiente otorgado por el Servicio de Salud.</t>
  </si>
  <si>
    <t>Se aplican dosimetrías de radiaciones ionizantes al personal por organismos autorizados por el Servicio de Salud.</t>
  </si>
  <si>
    <t>Requisitos del area de trabajo</t>
  </si>
  <si>
    <t>Se dispone de elementos para delimitar, señalizar y restringir el acceso a los trabajos con fuentes radiactivas. (señalización de fuente radiactiva, acceso prohibido).</t>
  </si>
  <si>
    <t>Se mantiene en el área de trabajo un listado con el personal autorizado para manipular equipos emisores de radiaciones ionizantes.</t>
  </si>
  <si>
    <t>El almacenamiento de fuentes radiactivas esta autorizado por el Servicio de Salud correspondiente.</t>
  </si>
  <si>
    <t>Todos los equipos que emitan radiaciones ionizantes cuentan con autorización de operación, otorgada por el Servicio de Salud.</t>
  </si>
  <si>
    <t>El transporte de equipos radiactivos por vías públicas tiene autorización del Servicio de Salud</t>
  </si>
  <si>
    <t>El almacenamiento se realiza de acuerdo con las condiciones indicadas por el Servicio de Salud.</t>
  </si>
  <si>
    <t>El personal ocupacionalmente expuesto, usa su dosímetro cada vez que opera, manipula o ingresa a un área donde exista radiación ionizante.</t>
  </si>
  <si>
    <t>Se cuenta con un detector de radiaciones el cual tiene un certificado de calibración vigente.</t>
  </si>
  <si>
    <t>Se mantiene al día un registro del personal expuesto que indica: historial dosimétrico y exposiciones a radiaciones ionizantes.</t>
  </si>
  <si>
    <t>Se definen los parámetros de seguridad radiactiva (blindaje, tiempo y distancia).</t>
  </si>
  <si>
    <t>Se Realizar el Análisis Seguro de Trabajo (AST) previo al inicio de las actividades.</t>
  </si>
  <si>
    <t>CHECKLIST ESTANDAR N°0
CONCEPTOS GENERALES</t>
  </si>
  <si>
    <r>
      <t>CHECKLIST ESTÁNDAR N°2
TRABAJO</t>
    </r>
    <r>
      <rPr>
        <b/>
        <sz val="17"/>
        <rFont val="Arial"/>
        <family val="2"/>
      </rPr>
      <t>S</t>
    </r>
    <r>
      <rPr>
        <b/>
        <sz val="17"/>
        <color theme="1"/>
        <rFont val="Arial"/>
        <family val="2"/>
      </rPr>
      <t xml:space="preserve"> EN ALTURA FISICA</t>
    </r>
  </si>
  <si>
    <r>
      <rPr>
        <sz val="11"/>
        <rFont val="Arial"/>
        <family val="2"/>
      </rPr>
      <t>Se verifica que</t>
    </r>
    <r>
      <rPr>
        <sz val="11"/>
        <color theme="1"/>
        <rFont val="Arial"/>
        <family val="2"/>
      </rPr>
      <t xml:space="preserve"> no existan trabajos en torres de alta tensión y mástiles cuando las ráfagas de viento superan los 40 km/h.</t>
    </r>
  </si>
  <si>
    <r>
      <rPr>
        <sz val="11"/>
        <rFont val="Arial"/>
        <family val="2"/>
      </rPr>
      <t xml:space="preserve">Se Verifica </t>
    </r>
    <r>
      <rPr>
        <sz val="11"/>
        <color theme="1"/>
        <rFont val="Arial"/>
        <family val="2"/>
      </rPr>
      <t>que no existan trabajos en torres eólicas cuando las ráfagas de viento superan los 60 km/h.</t>
    </r>
  </si>
  <si>
    <r>
      <rPr>
        <sz val="11"/>
        <rFont val="Arial"/>
        <family val="2"/>
      </rPr>
      <t>Se Verifica</t>
    </r>
    <r>
      <rPr>
        <sz val="11"/>
        <color theme="1"/>
        <rFont val="Arial"/>
        <family val="2"/>
      </rPr>
      <t xml:space="preserve"> que no existan trabajos cuando exista posibilidad de tormenta o nieve.</t>
    </r>
  </si>
  <si>
    <r>
      <rPr>
        <sz val="11"/>
        <rFont val="Arial"/>
        <family val="2"/>
      </rPr>
      <t>Se Verifica</t>
    </r>
    <r>
      <rPr>
        <sz val="11"/>
        <color theme="1"/>
        <rFont val="Arial"/>
        <family val="2"/>
      </rPr>
      <t xml:space="preserve"> que no existan trabajos si la torre está resbalosa por causas de congelamiento o lluvia.</t>
    </r>
  </si>
  <si>
    <r>
      <t>CHECKLIST ESTÁNDAR N°3
TRABAJO</t>
    </r>
    <r>
      <rPr>
        <b/>
        <sz val="17"/>
        <rFont val="Arial"/>
        <family val="2"/>
      </rPr>
      <t>S</t>
    </r>
    <r>
      <rPr>
        <b/>
        <sz val="17"/>
        <color theme="1"/>
        <rFont val="Arial"/>
        <family val="2"/>
      </rPr>
      <t xml:space="preserve"> CON EQUIPO PESADO</t>
    </r>
  </si>
  <si>
    <t>Se Verifican las condiciones necesarias de operación antes del uso del vehículo. En el caso que se detecta una condición no adecuada, ésta es evaluada por el responsable de la faena.</t>
  </si>
  <si>
    <r>
      <t>CHECKLIST ESTÁNDAR N°5
TRABAJO</t>
    </r>
    <r>
      <rPr>
        <b/>
        <sz val="17"/>
        <rFont val="Arial"/>
        <family val="2"/>
      </rPr>
      <t>S</t>
    </r>
    <r>
      <rPr>
        <b/>
        <sz val="17"/>
        <color theme="1"/>
        <rFont val="Arial"/>
        <family val="2"/>
      </rPr>
      <t xml:space="preserve"> CON EQUIPOS Y HERRAMIENTAS PORTÁTILES</t>
    </r>
  </si>
  <si>
    <r>
      <t>CHECKLIST ESTÁNDAR N°6
TRABAJO</t>
    </r>
    <r>
      <rPr>
        <b/>
        <sz val="17"/>
        <rFont val="Arial"/>
        <family val="2"/>
      </rPr>
      <t>S</t>
    </r>
    <r>
      <rPr>
        <b/>
        <sz val="17"/>
        <color theme="1"/>
        <rFont val="Arial"/>
        <family val="2"/>
      </rPr>
      <t xml:space="preserve"> CON CARGAS SUSPENDIDAS E IZAJE</t>
    </r>
  </si>
  <si>
    <r>
      <t>CHECKLIST ESTÁNDAR N°9
TRABAJO</t>
    </r>
    <r>
      <rPr>
        <b/>
        <sz val="17"/>
        <rFont val="Arial"/>
        <family val="2"/>
      </rPr>
      <t>S</t>
    </r>
    <r>
      <rPr>
        <b/>
        <sz val="17"/>
        <color theme="1"/>
        <rFont val="Arial"/>
        <family val="2"/>
      </rPr>
      <t xml:space="preserve"> EN ESPACIOS CONFINADOS</t>
    </r>
  </si>
  <si>
    <t>Se aplica el ECF 1 "Bloqueo de Energías" cuando existe riesgo de que un flujo de agua, sistema y/o equipo pueda atrapar o lesionar al buzo, en el desarrollo del trabajo.</t>
  </si>
  <si>
    <t>Antes de retirarse, el personal encargado, realiza un recorrido con el detector de radiaciones ionizantes, para verificar que no haya quedado olvidado o extraviado ningún elemento radiactivo.</t>
  </si>
  <si>
    <t>El personal que realiza trabajos que implican la aplicación de un ECF cuenta con:
a. Capacitación sobre el procedimiento de trabajo.
b. Capacitación sobre el plan de respuesta ante situaciones de emergencia.</t>
  </si>
  <si>
    <t>Versión 03, Febrero 2019</t>
  </si>
  <si>
    <r>
      <rPr>
        <b/>
        <sz val="20"/>
        <color theme="1"/>
        <rFont val="Arial"/>
        <family val="2"/>
      </rPr>
      <t xml:space="preserve">RESUMEN RESULTADOS </t>
    </r>
    <r>
      <rPr>
        <b/>
        <sz val="17"/>
        <color theme="1"/>
        <rFont val="Arial"/>
        <family val="2"/>
      </rPr>
      <t xml:space="preserve">
</t>
    </r>
    <r>
      <rPr>
        <sz val="17"/>
        <color theme="1"/>
        <rFont val="Arial"/>
        <family val="2"/>
      </rPr>
      <t>APLICACIÓN DE CHECKLIST</t>
    </r>
  </si>
  <si>
    <t>ESTÁNDAR</t>
  </si>
  <si>
    <t>Aplica 
Si/NA</t>
  </si>
  <si>
    <t>TRABAJO CON BLOQUEO DE ENERGÍAS</t>
  </si>
  <si>
    <t>TRABAJO EN ALTURA FISICA</t>
  </si>
  <si>
    <t>TRABAJO CON EQUIPO PESADO</t>
  </si>
  <si>
    <t>TRABAJO CON VEHICULOS DE TRANSPORTE</t>
  </si>
  <si>
    <t>TRABAJO CON EQUIPOS Y HERRAMIENTAS PORTÁTILES</t>
  </si>
  <si>
    <t>TRABAJO CON CARGAS SUSPENDIDAS E IZAJE</t>
  </si>
  <si>
    <t>TRABAJO CON EXPLOSIVOS</t>
  </si>
  <si>
    <t>TRABAJO EN EXCAVACIONES</t>
  </si>
  <si>
    <t>TRABAJO EN ESPACIOS CONFINADOS</t>
  </si>
  <si>
    <t>TRABAJO EN INSTALACIONES ELÉCTRICAS</t>
  </si>
  <si>
    <t>TRABAJO SUBMARINO</t>
  </si>
  <si>
    <t>TRABAJO CON RADIACIONES IONIZANTES</t>
  </si>
  <si>
    <t>TOTALES</t>
  </si>
  <si>
    <t>% PROMEDIO GLOBAL DE CUMPLIMIENTO</t>
  </si>
  <si>
    <t>N°1 TRABAJO CON BLOQUEO DE ENERGÍAS</t>
  </si>
  <si>
    <t>N°2 TRABAJO EN ALTURA FISICA</t>
  </si>
  <si>
    <t>N°3 TRABAJO CON EQUIPO PESADO</t>
  </si>
  <si>
    <t>N°4 TRABAJO CON VEHICULOS DE TRANSPORTE</t>
  </si>
  <si>
    <t>N°5 TRABAJO CON EQUIPOS Y HERRAMIENTAS PORTÁTILES</t>
  </si>
  <si>
    <t>N°6 TRABAJO CON CARGAS SUSPENDIDAS E IZAJE</t>
  </si>
  <si>
    <t>N°7 TRABAJO CON EXPLOSIVOS</t>
  </si>
  <si>
    <t>N°8 TRABAJO EN EXCAVACIONES</t>
  </si>
  <si>
    <t>N°9 TRABAJO EN ESPACIOS CONFINADOS</t>
  </si>
  <si>
    <t>N°10 TRABAJO EN INSTALACIONES ELÉCTRICAS</t>
  </si>
  <si>
    <t>N°11 TRABAJO SUBMARINO</t>
  </si>
  <si>
    <t>N°12 TRABAJO CON RADIACIONES IONIZANTES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</si>
</sst>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2]\ * #,##0.00_-;\-[$€-2]\ * #,##0.00_-;_-[$€-2]\ * &quot;-&quot;??_-"/>
  </numFmts>
  <fonts count="29" x14ac:knownFonts="1">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theme="1"/>
      <name val="Arial"/>
      <family val="2"/>
    </font>
    <font>
      <b/>
      <sz val="16"/>
      <color theme="1"/>
      <name val="Arial"/>
      <family val="2"/>
    </font>
    <font>
      <b/>
      <sz val="12"/>
      <color theme="1"/>
      <name val="Arial"/>
      <family val="2"/>
    </font>
    <font>
      <b/>
      <sz val="12"/>
      <name val="Arial"/>
      <family val="2"/>
    </font>
    <font>
      <sz val="14"/>
      <color theme="1"/>
      <name val="Arial"/>
      <family val="2"/>
    </font>
    <font>
      <b/>
      <sz val="14"/>
      <color theme="1"/>
      <name val="Arial"/>
      <family val="2"/>
    </font>
    <font>
      <b/>
      <sz val="17"/>
      <color theme="1"/>
      <name val="Arial"/>
      <family val="2"/>
    </font>
    <font>
      <i/>
      <sz val="9"/>
      <color theme="1"/>
      <name val="Arial"/>
      <family val="2"/>
    </font>
    <font>
      <b/>
      <sz val="11"/>
      <color theme="1"/>
      <name val="Arial"/>
      <family val="2"/>
    </font>
    <font>
      <b/>
      <sz val="11"/>
      <color rgb="FFFF0000"/>
      <name val="Arial"/>
      <family val="2"/>
    </font>
    <font>
      <b/>
      <sz val="11"/>
      <name val="Arial"/>
      <family val="2"/>
    </font>
    <font>
      <b/>
      <sz val="11"/>
      <color theme="6" tint="-0.249977111117893"/>
      <name val="Arial"/>
      <family val="2"/>
    </font>
    <font>
      <sz val="11"/>
      <name val="Arial"/>
      <family val="2"/>
    </font>
    <font>
      <b/>
      <sz val="11"/>
      <color theme="3"/>
      <name val="Arial"/>
      <family val="2"/>
    </font>
    <font>
      <sz val="11"/>
      <color rgb="FFFF0000"/>
      <name val="Arial"/>
      <family val="2"/>
    </font>
    <font>
      <sz val="10"/>
      <color theme="1"/>
      <name val="Arial"/>
      <family val="2"/>
    </font>
    <font>
      <b/>
      <sz val="17"/>
      <color rgb="FFFF0000"/>
      <name val="Arial"/>
      <family val="2"/>
    </font>
    <font>
      <b/>
      <sz val="17"/>
      <name val="Arial"/>
      <family val="2"/>
    </font>
    <font>
      <b/>
      <sz val="20"/>
      <color theme="1"/>
      <name val="Arial"/>
      <family val="2"/>
    </font>
    <font>
      <sz val="17"/>
      <color theme="1"/>
      <name val="Arial"/>
      <family val="2"/>
    </font>
    <font>
      <b/>
      <sz val="14"/>
      <name val="Arial"/>
      <family val="2"/>
    </font>
    <font>
      <sz val="12"/>
      <color theme="1"/>
      <name val="Arial"/>
      <family val="2"/>
    </font>
    <font>
      <u/>
      <sz val="8.25"/>
      <color theme="10"/>
      <name val="Calibri"/>
      <family val="2"/>
    </font>
    <font>
      <sz val="12"/>
      <color theme="3"/>
      <name val="Arial"/>
      <family val="2"/>
    </font>
    <font>
      <b/>
      <sz val="12"/>
      <color rgb="FFC00000"/>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2">
    <xf numFmtId="0" fontId="0"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6" fillId="0" borderId="0" applyNumberFormat="0" applyFill="0" applyBorder="0" applyAlignment="0" applyProtection="0">
      <alignment vertical="top"/>
      <protection locked="0"/>
    </xf>
  </cellStyleXfs>
  <cellXfs count="191">
    <xf numFmtId="0" fontId="0" fillId="0" borderId="0" xfId="0"/>
    <xf numFmtId="0" fontId="5" fillId="0" borderId="7" xfId="0" applyFont="1" applyFill="1" applyBorder="1" applyAlignment="1" applyProtection="1">
      <alignment vertical="center" wrapText="1"/>
    </xf>
    <xf numFmtId="0" fontId="14" fillId="0" borderId="0" xfId="0" applyFont="1" applyFill="1" applyBorder="1" applyAlignment="1" applyProtection="1">
      <alignment vertical="center"/>
    </xf>
    <xf numFmtId="0" fontId="5" fillId="0" borderId="0" xfId="0" applyFont="1" applyAlignment="1" applyProtection="1">
      <alignment vertical="center" wrapText="1"/>
    </xf>
    <xf numFmtId="0" fontId="4" fillId="0" borderId="0" xfId="0" applyFont="1" applyProtection="1"/>
    <xf numFmtId="0" fontId="4" fillId="0" borderId="0" xfId="0" applyFont="1" applyAlignment="1" applyProtection="1">
      <alignment horizontal="center" vertical="center"/>
    </xf>
    <xf numFmtId="0" fontId="4" fillId="0" borderId="0" xfId="0" applyFont="1" applyAlignment="1" applyProtection="1">
      <alignment vertical="center"/>
    </xf>
    <xf numFmtId="0" fontId="13"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8" fillId="0" borderId="0" xfId="0" applyFont="1" applyProtection="1"/>
    <xf numFmtId="0" fontId="9" fillId="3" borderId="1" xfId="0" applyFont="1" applyFill="1" applyBorder="1" applyAlignment="1" applyProtection="1">
      <alignment horizontal="center" vertical="center"/>
    </xf>
    <xf numFmtId="0" fontId="9" fillId="4" borderId="2" xfId="0" applyFont="1" applyFill="1" applyBorder="1" applyAlignment="1" applyProtection="1">
      <alignment vertical="center"/>
    </xf>
    <xf numFmtId="0" fontId="9" fillId="4" borderId="10" xfId="0" applyFont="1" applyFill="1" applyBorder="1" applyAlignment="1" applyProtection="1">
      <alignment vertical="center"/>
    </xf>
    <xf numFmtId="0" fontId="4" fillId="0" borderId="1" xfId="0" applyFont="1" applyBorder="1" applyAlignment="1" applyProtection="1">
      <alignment horizontal="center" vertical="center"/>
    </xf>
    <xf numFmtId="0" fontId="5" fillId="0" borderId="8" xfId="0" applyFont="1" applyFill="1" applyBorder="1" applyAlignment="1" applyProtection="1">
      <alignment vertical="center" wrapText="1"/>
      <protection locked="0"/>
    </xf>
    <xf numFmtId="0" fontId="5" fillId="0" borderId="9" xfId="0" applyFont="1" applyFill="1" applyBorder="1" applyAlignment="1" applyProtection="1">
      <alignment vertical="center" wrapText="1"/>
      <protection locked="0"/>
    </xf>
    <xf numFmtId="0" fontId="4" fillId="0" borderId="0" xfId="0" applyFont="1" applyProtection="1">
      <protection locked="0"/>
    </xf>
    <xf numFmtId="0" fontId="6" fillId="0" borderId="0" xfId="0" applyFont="1" applyAlignment="1" applyProtection="1">
      <alignment vertical="center"/>
      <protection locked="0"/>
    </xf>
    <xf numFmtId="0" fontId="7" fillId="2" borderId="0" xfId="0" applyFont="1" applyFill="1" applyBorder="1" applyAlignment="1" applyProtection="1">
      <alignment horizontal="left" vertical="center"/>
      <protection locked="0"/>
    </xf>
    <xf numFmtId="0" fontId="17" fillId="0" borderId="1" xfId="0" applyFont="1" applyBorder="1" applyAlignment="1" applyProtection="1">
      <alignment horizontal="center" vertical="center"/>
      <protection locked="0"/>
    </xf>
    <xf numFmtId="0" fontId="17" fillId="0" borderId="1" xfId="0" applyFont="1" applyBorder="1" applyAlignment="1" applyProtection="1">
      <alignment vertical="center"/>
      <protection locked="0"/>
    </xf>
    <xf numFmtId="0" fontId="15" fillId="0" borderId="1" xfId="0" applyFont="1" applyBorder="1" applyAlignment="1" applyProtection="1">
      <alignment horizontal="center" vertical="center"/>
      <protection locked="0"/>
    </xf>
    <xf numFmtId="0" fontId="15" fillId="0" borderId="1" xfId="0" applyFont="1" applyBorder="1" applyAlignment="1" applyProtection="1">
      <alignment vertical="center"/>
      <protection locked="0"/>
    </xf>
    <xf numFmtId="0" fontId="14" fillId="0" borderId="1" xfId="0" applyFont="1" applyBorder="1" applyAlignment="1" applyProtection="1">
      <alignment horizontal="center" vertical="center"/>
      <protection locked="0"/>
    </xf>
    <xf numFmtId="0" fontId="14" fillId="0" borderId="1" xfId="0" applyFont="1" applyBorder="1" applyAlignment="1" applyProtection="1">
      <alignment vertical="center"/>
      <protection locked="0"/>
    </xf>
    <xf numFmtId="0" fontId="13" fillId="0" borderId="1" xfId="0" applyFont="1" applyBorder="1" applyAlignment="1" applyProtection="1">
      <alignment horizontal="center" vertical="center"/>
      <protection locked="0"/>
    </xf>
    <xf numFmtId="0" fontId="13" fillId="0" borderId="1" xfId="0" applyFont="1" applyBorder="1" applyAlignment="1" applyProtection="1">
      <alignment vertical="center"/>
      <protection locked="0"/>
    </xf>
    <xf numFmtId="9" fontId="9" fillId="3" borderId="1" xfId="70" applyFont="1" applyFill="1" applyBorder="1" applyAlignment="1" applyProtection="1">
      <alignment horizontal="center" vertical="center"/>
      <protection locked="0"/>
    </xf>
    <xf numFmtId="0" fontId="9" fillId="3" borderId="1" xfId="0" applyFont="1" applyFill="1" applyBorder="1" applyAlignment="1" applyProtection="1">
      <alignment vertical="center"/>
      <protection locked="0"/>
    </xf>
    <xf numFmtId="0" fontId="9"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9" fillId="4" borderId="10" xfId="0" applyFont="1" applyFill="1" applyBorder="1" applyAlignment="1" applyProtection="1">
      <alignment vertical="center"/>
      <protection locked="0"/>
    </xf>
    <xf numFmtId="0" fontId="9" fillId="4" borderId="3" xfId="0" applyFont="1" applyFill="1" applyBorder="1" applyAlignment="1" applyProtection="1">
      <alignment vertical="center"/>
      <protection locked="0"/>
    </xf>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5" fillId="0" borderId="8" xfId="0" applyFont="1" applyFill="1" applyBorder="1" applyAlignment="1" applyProtection="1">
      <alignment horizontal="center" vertical="center" wrapText="1"/>
      <protection locked="0"/>
    </xf>
    <xf numFmtId="0" fontId="9" fillId="4" borderId="10" xfId="0" applyFont="1" applyFill="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9" fillId="3" borderId="1"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xf>
    <xf numFmtId="0" fontId="4" fillId="0" borderId="0" xfId="0" applyFont="1" applyProtection="1"/>
    <xf numFmtId="0" fontId="9" fillId="4" borderId="3" xfId="0" applyFont="1" applyFill="1" applyBorder="1" applyAlignment="1" applyProtection="1">
      <alignment vertical="center"/>
      <protection locked="0"/>
    </xf>
    <xf numFmtId="0" fontId="4" fillId="0" borderId="0" xfId="0" applyFont="1" applyAlignment="1" applyProtection="1">
      <alignment vertical="center"/>
    </xf>
    <xf numFmtId="0" fontId="9" fillId="4" borderId="2" xfId="0" applyFont="1" applyFill="1" applyBorder="1" applyAlignment="1" applyProtection="1">
      <alignment vertical="center"/>
    </xf>
    <xf numFmtId="0" fontId="9" fillId="4" borderId="10" xfId="0" applyFont="1" applyFill="1" applyBorder="1" applyAlignment="1" applyProtection="1">
      <alignment vertical="center"/>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12" fillId="5" borderId="2" xfId="0" applyFont="1" applyFill="1" applyBorder="1" applyAlignment="1" applyProtection="1">
      <alignment vertical="center"/>
    </xf>
    <xf numFmtId="0" fontId="12" fillId="5" borderId="10" xfId="0" applyFont="1" applyFill="1" applyBorder="1" applyAlignment="1" applyProtection="1">
      <alignment vertical="center"/>
    </xf>
    <xf numFmtId="0" fontId="4" fillId="5" borderId="3" xfId="0" applyFont="1" applyFill="1" applyBorder="1" applyAlignment="1" applyProtection="1">
      <alignment vertical="center" wrapText="1"/>
      <protection locked="0"/>
    </xf>
    <xf numFmtId="0" fontId="4" fillId="5" borderId="10" xfId="0" applyFont="1" applyFill="1" applyBorder="1" applyAlignment="1" applyProtection="1">
      <alignment horizontal="center" vertical="center" wrapText="1"/>
      <protection locked="0"/>
    </xf>
    <xf numFmtId="0" fontId="9" fillId="5" borderId="10" xfId="0" applyFont="1" applyFill="1" applyBorder="1" applyAlignment="1" applyProtection="1">
      <alignment vertical="center"/>
    </xf>
    <xf numFmtId="0" fontId="9" fillId="5" borderId="10" xfId="0" applyFont="1" applyFill="1" applyBorder="1" applyAlignment="1" applyProtection="1">
      <alignment horizontal="center" vertical="center"/>
      <protection locked="0"/>
    </xf>
    <xf numFmtId="0" fontId="9" fillId="5" borderId="3" xfId="0" applyFont="1" applyFill="1" applyBorder="1" applyAlignment="1" applyProtection="1">
      <alignment vertical="center"/>
      <protection locked="0"/>
    </xf>
    <xf numFmtId="0" fontId="9" fillId="5" borderId="10" xfId="0" applyFont="1" applyFill="1" applyBorder="1" applyAlignment="1" applyProtection="1">
      <alignment vertical="center"/>
      <protection locked="0"/>
    </xf>
    <xf numFmtId="0" fontId="4" fillId="5" borderId="10" xfId="0" applyFont="1" applyFill="1" applyBorder="1" applyAlignment="1" applyProtection="1">
      <alignment vertical="center"/>
      <protection locked="0"/>
    </xf>
    <xf numFmtId="0" fontId="9" fillId="3" borderId="1" xfId="0" applyFont="1" applyFill="1" applyBorder="1" applyAlignment="1" applyProtection="1">
      <alignment horizontal="center" vertical="center"/>
    </xf>
    <xf numFmtId="0" fontId="4" fillId="5" borderId="10" xfId="0" applyFont="1" applyFill="1" applyBorder="1" applyAlignment="1" applyProtection="1">
      <alignment horizontal="left" vertical="center" wrapText="1"/>
    </xf>
    <xf numFmtId="0" fontId="4" fillId="0" borderId="0" xfId="0" applyFont="1" applyBorder="1" applyAlignment="1" applyProtection="1">
      <alignment vertical="center"/>
    </xf>
    <xf numFmtId="0" fontId="4" fillId="5" borderId="10" xfId="0" applyFont="1" applyFill="1" applyBorder="1" applyAlignment="1" applyProtection="1">
      <alignment horizontal="left" vertical="center" wrapText="1"/>
      <protection locked="0"/>
    </xf>
    <xf numFmtId="0" fontId="4" fillId="5" borderId="10" xfId="0" applyFont="1" applyFill="1" applyBorder="1" applyAlignment="1" applyProtection="1">
      <alignment vertical="center" wrapText="1"/>
    </xf>
    <xf numFmtId="0" fontId="12" fillId="5" borderId="3" xfId="0" applyFont="1" applyFill="1" applyBorder="1" applyAlignment="1" applyProtection="1">
      <alignment vertical="center"/>
    </xf>
    <xf numFmtId="0" fontId="9" fillId="0" borderId="1" xfId="0" applyFont="1" applyFill="1" applyBorder="1" applyAlignment="1" applyProtection="1">
      <alignment horizontal="left" vertical="center"/>
      <protection locked="0"/>
    </xf>
    <xf numFmtId="0" fontId="5" fillId="0" borderId="7" xfId="0" applyFont="1" applyFill="1" applyBorder="1" applyAlignment="1" applyProtection="1">
      <alignment vertical="center" wrapText="1"/>
    </xf>
    <xf numFmtId="0" fontId="14" fillId="0" borderId="0" xfId="0" applyFont="1" applyFill="1" applyBorder="1" applyAlignment="1" applyProtection="1">
      <alignment vertical="center"/>
    </xf>
    <xf numFmtId="0" fontId="5" fillId="0" borderId="0" xfId="0" applyFont="1" applyAlignment="1" applyProtection="1">
      <alignment vertical="center" wrapText="1"/>
    </xf>
    <xf numFmtId="0" fontId="4" fillId="0" borderId="0" xfId="0" applyFont="1" applyProtection="1"/>
    <xf numFmtId="0" fontId="4" fillId="0" borderId="0" xfId="0" applyFont="1" applyAlignment="1" applyProtection="1">
      <alignment horizontal="center" vertical="center"/>
    </xf>
    <xf numFmtId="0" fontId="4" fillId="0" borderId="0" xfId="0" applyFont="1" applyAlignment="1" applyProtection="1">
      <alignment vertical="center"/>
    </xf>
    <xf numFmtId="0" fontId="13"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8" fillId="0" borderId="0" xfId="0" applyFont="1" applyProtection="1"/>
    <xf numFmtId="0" fontId="9" fillId="3" borderId="1" xfId="0" applyFont="1" applyFill="1" applyBorder="1" applyAlignment="1" applyProtection="1">
      <alignment horizontal="center" vertical="center"/>
    </xf>
    <xf numFmtId="0" fontId="9" fillId="4" borderId="2" xfId="0" applyFont="1" applyFill="1" applyBorder="1" applyAlignment="1" applyProtection="1">
      <alignment vertical="center"/>
    </xf>
    <xf numFmtId="0" fontId="9" fillId="4" borderId="10" xfId="0" applyFont="1" applyFill="1" applyBorder="1" applyAlignment="1" applyProtection="1">
      <alignment vertical="center"/>
    </xf>
    <xf numFmtId="0" fontId="4" fillId="0" borderId="1" xfId="0" applyFont="1" applyBorder="1" applyAlignment="1" applyProtection="1">
      <alignment horizontal="center" vertical="center"/>
    </xf>
    <xf numFmtId="0" fontId="19" fillId="0" borderId="1" xfId="0" applyFont="1" applyFill="1" applyBorder="1" applyAlignment="1" applyProtection="1">
      <alignment horizontal="center" vertical="center"/>
    </xf>
    <xf numFmtId="0" fontId="5" fillId="0" borderId="8" xfId="0" applyFont="1" applyFill="1" applyBorder="1" applyAlignment="1" applyProtection="1">
      <alignment vertical="center" wrapText="1"/>
      <protection locked="0"/>
    </xf>
    <xf numFmtId="0" fontId="5" fillId="0" borderId="9" xfId="0" applyFont="1" applyFill="1" applyBorder="1" applyAlignment="1" applyProtection="1">
      <alignment vertical="center" wrapText="1"/>
      <protection locked="0"/>
    </xf>
    <xf numFmtId="0" fontId="4" fillId="0" borderId="0" xfId="0" applyFont="1" applyProtection="1">
      <protection locked="0"/>
    </xf>
    <xf numFmtId="0" fontId="6" fillId="0" borderId="0" xfId="0" applyFont="1" applyAlignment="1" applyProtection="1">
      <alignment vertical="center"/>
      <protection locked="0"/>
    </xf>
    <xf numFmtId="0" fontId="7" fillId="2" borderId="0" xfId="0" applyFont="1" applyFill="1" applyBorder="1" applyAlignment="1" applyProtection="1">
      <alignment horizontal="left" vertical="center"/>
      <protection locked="0"/>
    </xf>
    <xf numFmtId="0" fontId="17" fillId="0" borderId="1" xfId="0" applyFont="1" applyBorder="1" applyAlignment="1" applyProtection="1">
      <alignment horizontal="center" vertical="center"/>
      <protection locked="0"/>
    </xf>
    <xf numFmtId="0" fontId="17" fillId="0" borderId="1" xfId="0" applyFont="1" applyBorder="1" applyAlignment="1" applyProtection="1">
      <alignment vertical="center"/>
      <protection locked="0"/>
    </xf>
    <xf numFmtId="0" fontId="15" fillId="0" borderId="1" xfId="0" applyFont="1" applyBorder="1" applyAlignment="1" applyProtection="1">
      <alignment horizontal="center" vertical="center"/>
      <protection locked="0"/>
    </xf>
    <xf numFmtId="0" fontId="15" fillId="0" borderId="1" xfId="0" applyFont="1" applyBorder="1" applyAlignment="1" applyProtection="1">
      <alignment vertical="center"/>
      <protection locked="0"/>
    </xf>
    <xf numFmtId="0" fontId="14" fillId="0" borderId="1" xfId="0" applyFont="1" applyBorder="1" applyAlignment="1" applyProtection="1">
      <alignment horizontal="center" vertical="center"/>
      <protection locked="0"/>
    </xf>
    <xf numFmtId="0" fontId="14" fillId="0" borderId="1" xfId="0" applyFont="1" applyBorder="1" applyAlignment="1" applyProtection="1">
      <alignment vertical="center"/>
      <protection locked="0"/>
    </xf>
    <xf numFmtId="0" fontId="13" fillId="0" borderId="1" xfId="0" applyFont="1" applyBorder="1" applyAlignment="1" applyProtection="1">
      <alignment horizontal="center" vertical="center"/>
      <protection locked="0"/>
    </xf>
    <xf numFmtId="0" fontId="13" fillId="0" borderId="1" xfId="0" applyFont="1" applyBorder="1" applyAlignment="1" applyProtection="1">
      <alignment vertical="center"/>
      <protection locked="0"/>
    </xf>
    <xf numFmtId="9" fontId="9" fillId="3" borderId="1" xfId="70" applyFont="1" applyFill="1" applyBorder="1" applyAlignment="1" applyProtection="1">
      <alignment horizontal="center" vertical="center"/>
      <protection locked="0"/>
    </xf>
    <xf numFmtId="0" fontId="9" fillId="3" borderId="1" xfId="0" applyFont="1" applyFill="1" applyBorder="1" applyAlignment="1" applyProtection="1">
      <alignment vertical="center"/>
      <protection locked="0"/>
    </xf>
    <xf numFmtId="0" fontId="9"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9" fillId="4" borderId="10" xfId="0" applyFont="1" applyFill="1" applyBorder="1" applyAlignment="1" applyProtection="1">
      <alignment vertical="center"/>
      <protection locked="0"/>
    </xf>
    <xf numFmtId="0" fontId="9" fillId="4" borderId="3" xfId="0" applyFont="1" applyFill="1" applyBorder="1" applyAlignment="1" applyProtection="1">
      <alignment vertical="center"/>
      <protection locked="0"/>
    </xf>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9" fillId="0" borderId="1"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wrapText="1"/>
    </xf>
    <xf numFmtId="0" fontId="4" fillId="5" borderId="3" xfId="0" applyFont="1" applyFill="1" applyBorder="1" applyAlignment="1" applyProtection="1">
      <alignment horizontal="left" vertical="center" wrapText="1"/>
    </xf>
    <xf numFmtId="0" fontId="9" fillId="5" borderId="10" xfId="0" applyFont="1" applyFill="1" applyBorder="1" applyAlignment="1" applyProtection="1">
      <alignment vertical="center"/>
    </xf>
    <xf numFmtId="0" fontId="9" fillId="5" borderId="3" xfId="0" applyFont="1" applyFill="1" applyBorder="1" applyAlignment="1" applyProtection="1">
      <alignment vertical="center"/>
      <protection locked="0"/>
    </xf>
    <xf numFmtId="0" fontId="9" fillId="5" borderId="10" xfId="0" applyFont="1" applyFill="1" applyBorder="1" applyAlignment="1" applyProtection="1">
      <alignment vertical="center"/>
      <protection locked="0"/>
    </xf>
    <xf numFmtId="0" fontId="9" fillId="0" borderId="10" xfId="0" applyFont="1" applyFill="1" applyBorder="1" applyAlignment="1" applyProtection="1">
      <alignment vertical="center"/>
      <protection locked="0"/>
    </xf>
    <xf numFmtId="0" fontId="9" fillId="0" borderId="1" xfId="0" applyFont="1" applyFill="1" applyBorder="1" applyAlignment="1" applyProtection="1">
      <alignment vertical="center"/>
      <protection locked="0"/>
    </xf>
    <xf numFmtId="0" fontId="9" fillId="2" borderId="1" xfId="0" applyFont="1" applyFill="1" applyBorder="1" applyAlignment="1" applyProtection="1">
      <alignment vertical="center"/>
      <protection locked="0"/>
    </xf>
    <xf numFmtId="0" fontId="4" fillId="2"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vertical="center" wrapText="1"/>
      <protection locked="0"/>
    </xf>
    <xf numFmtId="0" fontId="9" fillId="5" borderId="2" xfId="0" applyFont="1" applyFill="1" applyBorder="1" applyAlignment="1" applyProtection="1">
      <alignment vertical="center"/>
    </xf>
    <xf numFmtId="0" fontId="4" fillId="5" borderId="10" xfId="0" applyFont="1" applyFill="1" applyBorder="1" applyAlignment="1" applyProtection="1">
      <alignment vertical="center"/>
    </xf>
    <xf numFmtId="0" fontId="4" fillId="5" borderId="1" xfId="0" applyFont="1" applyFill="1" applyBorder="1" applyAlignment="1" applyProtection="1">
      <alignment horizontal="center" vertical="center" wrapText="1"/>
      <protection locked="0"/>
    </xf>
    <xf numFmtId="0" fontId="4" fillId="5" borderId="1" xfId="0" applyFont="1" applyFill="1" applyBorder="1" applyAlignment="1" applyProtection="1">
      <alignment vertical="center" wrapText="1"/>
      <protection locked="0"/>
    </xf>
    <xf numFmtId="0" fontId="12" fillId="5" borderId="1"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4" fillId="0" borderId="2"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5" fillId="0" borderId="1" xfId="0" applyFont="1" applyBorder="1" applyAlignment="1" applyProtection="1">
      <alignment horizontal="center" vertical="center" wrapText="1"/>
    </xf>
    <xf numFmtId="0" fontId="20" fillId="0" borderId="4"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8"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6" fillId="0" borderId="1" xfId="0" applyFont="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16" fillId="0" borderId="2" xfId="0" applyFont="1" applyBorder="1" applyAlignment="1" applyProtection="1">
      <alignment horizontal="left" vertical="center" wrapText="1"/>
    </xf>
    <xf numFmtId="0" fontId="16" fillId="0" borderId="3" xfId="0" applyFont="1" applyBorder="1" applyAlignment="1" applyProtection="1">
      <alignment horizontal="left" vertical="center"/>
    </xf>
    <xf numFmtId="0" fontId="4" fillId="2" borderId="2" xfId="0" applyFont="1" applyFill="1" applyBorder="1" applyAlignment="1" applyProtection="1">
      <alignment horizontal="left" vertical="center" wrapText="1"/>
    </xf>
    <xf numFmtId="0" fontId="4" fillId="2" borderId="3" xfId="0" applyFont="1" applyFill="1" applyBorder="1" applyAlignment="1" applyProtection="1">
      <alignment horizontal="left" vertical="center" wrapText="1"/>
    </xf>
    <xf numFmtId="0" fontId="4" fillId="2" borderId="1" xfId="0" applyFont="1" applyFill="1" applyBorder="1" applyAlignment="1" applyProtection="1">
      <alignment horizontal="left" vertical="center" wrapText="1"/>
    </xf>
    <xf numFmtId="0" fontId="4" fillId="0" borderId="1" xfId="0" applyFont="1" applyBorder="1" applyAlignment="1" applyProtection="1">
      <alignment horizontal="left" vertical="center" wrapText="1"/>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xf>
    <xf numFmtId="0" fontId="10" fillId="0" borderId="4" xfId="0" applyFont="1" applyFill="1" applyBorder="1" applyAlignment="1" applyProtection="1">
      <alignment horizontal="center" vertical="center" wrapText="1"/>
    </xf>
    <xf numFmtId="0" fontId="10" fillId="0" borderId="5" xfId="0"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0" fontId="12" fillId="5" borderId="4" xfId="0" applyFont="1" applyFill="1" applyBorder="1" applyAlignment="1" applyProtection="1">
      <alignment horizontal="left" vertical="center"/>
    </xf>
    <xf numFmtId="0" fontId="12" fillId="5" borderId="5" xfId="0" applyFont="1" applyFill="1" applyBorder="1" applyAlignment="1" applyProtection="1">
      <alignment horizontal="left" vertical="center"/>
    </xf>
    <xf numFmtId="0" fontId="12" fillId="5" borderId="6" xfId="0" applyFont="1" applyFill="1" applyBorder="1" applyAlignment="1" applyProtection="1">
      <alignment horizontal="left" vertical="center"/>
    </xf>
    <xf numFmtId="0" fontId="12" fillId="5" borderId="2" xfId="0" applyFont="1" applyFill="1" applyBorder="1" applyAlignment="1" applyProtection="1">
      <alignment horizontal="left" vertical="center" wrapText="1"/>
    </xf>
    <xf numFmtId="0" fontId="12" fillId="5" borderId="10" xfId="0" applyFont="1" applyFill="1" applyBorder="1" applyAlignment="1" applyProtection="1">
      <alignment horizontal="left" vertical="center" wrapText="1"/>
    </xf>
    <xf numFmtId="0" fontId="12" fillId="5" borderId="3"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xf>
    <xf numFmtId="0" fontId="12" fillId="5" borderId="10" xfId="0" applyFont="1" applyFill="1" applyBorder="1" applyAlignment="1" applyProtection="1">
      <alignment horizontal="left" vertical="center"/>
    </xf>
    <xf numFmtId="0" fontId="12" fillId="5" borderId="3" xfId="0" applyFont="1" applyFill="1" applyBorder="1" applyAlignment="1" applyProtection="1">
      <alignment horizontal="left" vertical="center"/>
    </xf>
    <xf numFmtId="0" fontId="9" fillId="3" borderId="2" xfId="0"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16" fillId="2" borderId="2" xfId="0" applyFont="1" applyFill="1" applyBorder="1" applyAlignment="1" applyProtection="1">
      <alignment horizontal="left" vertical="center" wrapText="1"/>
    </xf>
    <xf numFmtId="0" fontId="16" fillId="2" borderId="3" xfId="0" applyFont="1" applyFill="1" applyBorder="1" applyAlignment="1" applyProtection="1">
      <alignment horizontal="left" vertical="center" wrapText="1"/>
    </xf>
    <xf numFmtId="0" fontId="4" fillId="0" borderId="11" xfId="0" applyFont="1" applyBorder="1" applyAlignment="1" applyProtection="1">
      <alignment horizontal="left" vertical="center" wrapText="1"/>
    </xf>
    <xf numFmtId="0" fontId="4" fillId="0" borderId="0" xfId="0" applyFont="1" applyAlignment="1" applyProtection="1">
      <alignment horizontal="left" vertical="center" wrapText="1"/>
    </xf>
    <xf numFmtId="0" fontId="4" fillId="0" borderId="11" xfId="0" applyFont="1" applyBorder="1" applyAlignment="1" applyProtection="1">
      <alignment horizontal="left" vertical="center"/>
    </xf>
    <xf numFmtId="0" fontId="4" fillId="0" borderId="0" xfId="0" applyFont="1" applyAlignment="1" applyProtection="1">
      <alignment horizontal="left" vertical="center"/>
    </xf>
    <xf numFmtId="0" fontId="4" fillId="0" borderId="11"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 fillId="0" borderId="2" xfId="0" applyFont="1" applyBorder="1" applyAlignment="1" applyProtection="1">
      <alignment horizontal="left" vertical="center"/>
    </xf>
    <xf numFmtId="0" fontId="4" fillId="0" borderId="10" xfId="0" applyFont="1" applyBorder="1" applyAlignment="1" applyProtection="1">
      <alignment horizontal="left" vertical="center"/>
    </xf>
    <xf numFmtId="0" fontId="4" fillId="0" borderId="3" xfId="0" applyFont="1" applyBorder="1" applyAlignment="1" applyProtection="1">
      <alignment horizontal="left" vertical="center"/>
    </xf>
    <xf numFmtId="0" fontId="16" fillId="2" borderId="1" xfId="0" applyFont="1" applyFill="1" applyBorder="1" applyAlignment="1" applyProtection="1">
      <alignment horizontal="left" vertical="center" wrapText="1"/>
    </xf>
    <xf numFmtId="0" fontId="4" fillId="2" borderId="2" xfId="0" applyFont="1" applyFill="1" applyBorder="1" applyAlignment="1" applyProtection="1">
      <alignment horizontal="left" vertical="center"/>
    </xf>
    <xf numFmtId="0" fontId="4" fillId="2" borderId="3" xfId="0" applyFont="1" applyFill="1" applyBorder="1" applyAlignment="1" applyProtection="1">
      <alignment horizontal="left" vertical="center"/>
    </xf>
    <xf numFmtId="0" fontId="5" fillId="0" borderId="1" xfId="0" applyFont="1" applyFill="1" applyBorder="1" applyAlignment="1" applyProtection="1">
      <alignment horizontal="center" vertical="center" wrapText="1"/>
    </xf>
    <xf numFmtId="0" fontId="6" fillId="0" borderId="0" xfId="0" applyFont="1" applyAlignment="1" applyProtection="1">
      <alignment horizontal="left" vertical="center"/>
      <protection locked="0"/>
    </xf>
    <xf numFmtId="0" fontId="6" fillId="0" borderId="0" xfId="0" applyFont="1" applyAlignment="1" applyProtection="1">
      <alignment horizontal="left" vertical="center"/>
      <protection locked="0"/>
    </xf>
    <xf numFmtId="0" fontId="6" fillId="0" borderId="0" xfId="0" applyFont="1" applyAlignment="1" applyProtection="1">
      <alignment horizontal="left" vertical="center"/>
    </xf>
    <xf numFmtId="0" fontId="24" fillId="3" borderId="1"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xf>
    <xf numFmtId="0" fontId="25" fillId="0" borderId="1" xfId="0" applyFont="1" applyBorder="1" applyAlignment="1" applyProtection="1">
      <alignment horizontal="center" vertical="center"/>
    </xf>
    <xf numFmtId="0" fontId="27" fillId="0" borderId="1" xfId="71" applyFont="1" applyBorder="1" applyAlignment="1" applyProtection="1">
      <alignment vertical="center" wrapText="1"/>
    </xf>
    <xf numFmtId="0" fontId="16" fillId="0" borderId="1" xfId="71" applyFont="1" applyBorder="1" applyAlignment="1" applyProtection="1">
      <alignment horizontal="center" vertical="center" wrapText="1"/>
      <protection locked="0"/>
    </xf>
    <xf numFmtId="3" fontId="4" fillId="0" borderId="1" xfId="70" applyNumberFormat="1" applyFont="1" applyBorder="1" applyAlignment="1" applyProtection="1">
      <alignment horizontal="center" vertical="center" wrapText="1"/>
    </xf>
    <xf numFmtId="9" fontId="6" fillId="6" borderId="1" xfId="70" applyFont="1" applyFill="1" applyBorder="1" applyAlignment="1" applyProtection="1">
      <alignment horizontal="center" vertical="center" wrapText="1"/>
    </xf>
    <xf numFmtId="0" fontId="25" fillId="0" borderId="0" xfId="0" applyFont="1" applyAlignment="1" applyProtection="1">
      <alignment vertical="center"/>
    </xf>
    <xf numFmtId="0" fontId="27" fillId="0" borderId="2" xfId="71" applyFont="1" applyBorder="1" applyAlignment="1" applyProtection="1">
      <alignment horizontal="left" vertical="center" wrapText="1"/>
    </xf>
    <xf numFmtId="0" fontId="27" fillId="0" borderId="3" xfId="71" applyFont="1" applyBorder="1" applyAlignment="1" applyProtection="1">
      <alignment horizontal="left" vertical="center" wrapText="1"/>
    </xf>
    <xf numFmtId="0" fontId="14" fillId="0" borderId="1" xfId="0" applyFont="1" applyBorder="1" applyAlignment="1" applyProtection="1">
      <alignment horizontal="right" vertical="center"/>
    </xf>
    <xf numFmtId="0" fontId="14" fillId="0" borderId="1" xfId="0" applyFont="1" applyBorder="1" applyAlignment="1" applyProtection="1">
      <alignment horizontal="center" vertical="center"/>
    </xf>
    <xf numFmtId="9" fontId="6" fillId="6" borderId="12" xfId="70" applyFont="1" applyFill="1" applyBorder="1" applyAlignment="1" applyProtection="1">
      <alignment horizontal="center" vertical="center" wrapText="1"/>
    </xf>
    <xf numFmtId="0" fontId="9" fillId="6" borderId="1" xfId="0" applyFont="1" applyFill="1" applyBorder="1" applyAlignment="1" applyProtection="1">
      <alignment horizontal="right" vertical="center"/>
    </xf>
    <xf numFmtId="9" fontId="28" fillId="6" borderId="13" xfId="70" applyFont="1" applyFill="1" applyBorder="1" applyAlignment="1" applyProtection="1">
      <alignment horizontal="center" vertical="center" wrapText="1"/>
    </xf>
    <xf numFmtId="0" fontId="0" fillId="0" borderId="0" xfId="0" applyProtection="1"/>
  </cellXfs>
  <cellStyles count="72">
    <cellStyle name="Euro" xfId="1"/>
    <cellStyle name="Euro 2" xfId="2"/>
    <cellStyle name="Hipervínculo" xfId="71" builtinId="8"/>
    <cellStyle name="Normal" xfId="0" builtinId="0"/>
    <cellStyle name="Normal 10" xfId="3"/>
    <cellStyle name="Normal 10 2" xfId="4"/>
    <cellStyle name="Normal 11" xfId="5"/>
    <cellStyle name="Normal 11 2" xfId="6"/>
    <cellStyle name="Normal 12" xfId="7"/>
    <cellStyle name="Normal 12 2" xfId="8"/>
    <cellStyle name="Normal 2" xfId="9"/>
    <cellStyle name="Normal 3" xfId="10"/>
    <cellStyle name="Normal 3 10" xfId="11"/>
    <cellStyle name="Normal 3 11" xfId="12"/>
    <cellStyle name="Normal 3 12" xfId="13"/>
    <cellStyle name="Normal 3 13" xfId="14"/>
    <cellStyle name="Normal 3 14" xfId="15"/>
    <cellStyle name="Normal 3 15" xfId="16"/>
    <cellStyle name="Normal 3 16" xfId="17"/>
    <cellStyle name="Normal 3 17" xfId="18"/>
    <cellStyle name="Normal 3 18" xfId="19"/>
    <cellStyle name="Normal 3 19" xfId="20"/>
    <cellStyle name="Normal 3 2" xfId="21"/>
    <cellStyle name="Normal 3 20" xfId="22"/>
    <cellStyle name="Normal 3 21" xfId="23"/>
    <cellStyle name="Normal 3 22" xfId="24"/>
    <cellStyle name="Normal 3 23" xfId="25"/>
    <cellStyle name="Normal 3 24" xfId="26"/>
    <cellStyle name="Normal 3 25" xfId="27"/>
    <cellStyle name="Normal 3 26" xfId="28"/>
    <cellStyle name="Normal 3 27" xfId="29"/>
    <cellStyle name="Normal 3 3" xfId="30"/>
    <cellStyle name="Normal 3 4" xfId="31"/>
    <cellStyle name="Normal 3 5" xfId="32"/>
    <cellStyle name="Normal 3 6" xfId="33"/>
    <cellStyle name="Normal 3 7" xfId="34"/>
    <cellStyle name="Normal 3 8" xfId="35"/>
    <cellStyle name="Normal 3 9" xfId="36"/>
    <cellStyle name="Normal 4" xfId="37"/>
    <cellStyle name="Normal 4 2" xfId="38"/>
    <cellStyle name="Normal 5" xfId="39"/>
    <cellStyle name="Normal 5 2" xfId="40"/>
    <cellStyle name="Normal 6" xfId="41"/>
    <cellStyle name="Normal 6 2" xfId="42"/>
    <cellStyle name="Normal 7" xfId="43"/>
    <cellStyle name="Normal 7 2" xfId="44"/>
    <cellStyle name="Normal 8" xfId="45"/>
    <cellStyle name="Normal 8 2" xfId="46"/>
    <cellStyle name="Normal 9" xfId="47"/>
    <cellStyle name="Normal 9 2" xfId="48"/>
    <cellStyle name="Porcentaje" xfId="70" builtinId="5"/>
    <cellStyle name="Porcentual 2 10" xfId="50"/>
    <cellStyle name="Porcentual 2 11" xfId="51"/>
    <cellStyle name="Porcentual 2 12" xfId="52"/>
    <cellStyle name="Porcentual 2 13" xfId="53"/>
    <cellStyle name="Porcentual 2 14" xfId="54"/>
    <cellStyle name="Porcentual 2 15" xfId="55"/>
    <cellStyle name="Porcentual 2 16" xfId="56"/>
    <cellStyle name="Porcentual 2 17" xfId="57"/>
    <cellStyle name="Porcentual 2 2" xfId="49"/>
    <cellStyle name="Porcentual 2 3" xfId="58"/>
    <cellStyle name="Porcentual 2 4" xfId="59"/>
    <cellStyle name="Porcentual 2 5" xfId="60"/>
    <cellStyle name="Porcentual 2 6" xfId="61"/>
    <cellStyle name="Porcentual 2 7" xfId="62"/>
    <cellStyle name="Porcentual 2 8" xfId="63"/>
    <cellStyle name="Porcentual 2 9" xfId="64"/>
    <cellStyle name="Porcentual 20" xfId="65"/>
    <cellStyle name="Porcentual 3" xfId="66"/>
    <cellStyle name="Porcentual 3 2" xfId="67"/>
    <cellStyle name="Porcentual 4 2" xfId="68"/>
    <cellStyle name="Porcentual 6 2" xfId="69"/>
  </cellStyles>
  <dxfs count="0"/>
  <tableStyles count="0" defaultTableStyle="TableStyleMedium9" defaultPivotStyle="PivotStyleLight16"/>
  <colors>
    <mruColors>
      <color rgb="FFFFFF66"/>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10156979796130151"/>
          <c:y val="3.3633167721916435E-2"/>
          <c:w val="0.88137593847280715"/>
          <c:h val="0.51371382148659994"/>
        </c:manualLayout>
      </c:layout>
      <c:bar3DChart>
        <c:barDir val="col"/>
        <c:grouping val="clustered"/>
        <c:varyColors val="0"/>
        <c:ser>
          <c:idx val="1"/>
          <c:order val="0"/>
          <c:tx>
            <c:v>Cumplimiento</c:v>
          </c:tx>
          <c:spPr>
            <a:solidFill>
              <a:srgbClr val="1F497D"/>
            </a:solidFill>
          </c:spPr>
          <c:invertIfNegative val="0"/>
          <c:dLbls>
            <c:spPr>
              <a:noFill/>
              <a:ln>
                <a:noFill/>
              </a:ln>
              <a:effectLst/>
            </c:spPr>
            <c:txPr>
              <a:bodyPr/>
              <a:lstStyle/>
              <a:p>
                <a:pPr>
                  <a:defRPr lang="es-CL" sz="1100">
                    <a:latin typeface="Arial" pitchFamily="34" charset="0"/>
                    <a:cs typeface="Arial" pitchFamily="34" charset="0"/>
                  </a:defRPr>
                </a:pPr>
                <a:endParaRPr lang="es-C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Resumen!$B$68:$C$79</c:f>
              <c:strCache>
                <c:ptCount val="12"/>
                <c:pt idx="0">
                  <c:v>N°1 TRABAJO CON BLOQUEO DE ENERGÍAS</c:v>
                </c:pt>
                <c:pt idx="1">
                  <c:v>N°2 TRABAJO EN ALTURA FISICA</c:v>
                </c:pt>
                <c:pt idx="2">
                  <c:v>N°3 TRABAJO CON EQUIPO PESADO</c:v>
                </c:pt>
                <c:pt idx="3">
                  <c:v>N°4 TRABAJO CON VEHICULOS DE TRANSPORTE</c:v>
                </c:pt>
                <c:pt idx="4">
                  <c:v>N°5 TRABAJO CON EQUIPOS Y HERRAMIENTAS PORTÁTILES</c:v>
                </c:pt>
                <c:pt idx="5">
                  <c:v>N°6 TRABAJO CON CARGAS SUSPENDIDAS E IZAJE</c:v>
                </c:pt>
                <c:pt idx="6">
                  <c:v>N°7 TRABAJO CON EXPLOSIVOS</c:v>
                </c:pt>
                <c:pt idx="7">
                  <c:v>N°8 TRABAJO EN EXCAVACIONES</c:v>
                </c:pt>
                <c:pt idx="8">
                  <c:v>N°9 TRABAJO EN ESPACIOS CONFINADOS</c:v>
                </c:pt>
                <c:pt idx="9">
                  <c:v>N°10 TRABAJO EN INSTALACIONES ELÉCTRICAS</c:v>
                </c:pt>
                <c:pt idx="10">
                  <c:v>N°11 TRABAJO SUBMARINO</c:v>
                </c:pt>
                <c:pt idx="11">
                  <c:v>N°12 TRABAJO CON RADIACIONES IONIZANTES</c:v>
                </c:pt>
              </c:strCache>
            </c:strRef>
          </c:cat>
          <c:val>
            <c:numRef>
              <c:f>Resumen!$I$9:$I$20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EAE3-4062-8ABF-487094423F6A}"/>
            </c:ext>
          </c:extLst>
        </c:ser>
        <c:dLbls>
          <c:showLegendKey val="0"/>
          <c:showVal val="1"/>
          <c:showCatName val="0"/>
          <c:showSerName val="0"/>
          <c:showPercent val="0"/>
          <c:showBubbleSize val="0"/>
        </c:dLbls>
        <c:gapWidth val="150"/>
        <c:shape val="cylinder"/>
        <c:axId val="446804952"/>
        <c:axId val="446805344"/>
        <c:axId val="0"/>
      </c:bar3DChart>
      <c:catAx>
        <c:axId val="446804952"/>
        <c:scaling>
          <c:orientation val="minMax"/>
        </c:scaling>
        <c:delete val="0"/>
        <c:axPos val="b"/>
        <c:numFmt formatCode="General" sourceLinked="1"/>
        <c:majorTickMark val="out"/>
        <c:minorTickMark val="none"/>
        <c:tickLblPos val="nextTo"/>
        <c:txPr>
          <a:bodyPr/>
          <a:lstStyle/>
          <a:p>
            <a:pPr>
              <a:defRPr lang="es-CL" sz="1000">
                <a:latin typeface="Arial" pitchFamily="34" charset="0"/>
                <a:cs typeface="Arial" pitchFamily="34" charset="0"/>
              </a:defRPr>
            </a:pPr>
            <a:endParaRPr lang="es-CL"/>
          </a:p>
        </c:txPr>
        <c:crossAx val="446805344"/>
        <c:crosses val="autoZero"/>
        <c:auto val="1"/>
        <c:lblAlgn val="ctr"/>
        <c:lblOffset val="100"/>
        <c:noMultiLvlLbl val="0"/>
      </c:catAx>
      <c:valAx>
        <c:axId val="446805344"/>
        <c:scaling>
          <c:orientation val="minMax"/>
        </c:scaling>
        <c:delete val="0"/>
        <c:axPos val="l"/>
        <c:majorGridlines/>
        <c:numFmt formatCode="0%" sourceLinked="1"/>
        <c:majorTickMark val="out"/>
        <c:minorTickMark val="none"/>
        <c:tickLblPos val="nextTo"/>
        <c:txPr>
          <a:bodyPr/>
          <a:lstStyle/>
          <a:p>
            <a:pPr>
              <a:defRPr lang="es-CL" sz="1400">
                <a:latin typeface="Arial" pitchFamily="34" charset="0"/>
                <a:cs typeface="Arial" pitchFamily="34" charset="0"/>
              </a:defRPr>
            </a:pPr>
            <a:endParaRPr lang="es-CL"/>
          </a:p>
        </c:txPr>
        <c:crossAx val="446804952"/>
        <c:crosses val="autoZero"/>
        <c:crossBetween val="between"/>
      </c:valAx>
    </c:plotArea>
    <c:plotVisOnly val="1"/>
    <c:dispBlanksAs val="gap"/>
    <c:showDLblsOverMax val="0"/>
  </c:chart>
  <c:spPr>
    <a:ln w="12700">
      <a:solidFill>
        <a:schemeClr val="tx1"/>
      </a:solidFill>
    </a:ln>
  </c:sp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hyperlink" Target="#Resumen!A1"/></Relationships>
</file>

<file path=xl/drawings/_rels/drawing11.xml.rels><?xml version="1.0" encoding="UTF-8" standalone="yes"?>
<Relationships xmlns="http://schemas.openxmlformats.org/package/2006/relationships"><Relationship Id="rId1" Type="http://schemas.openxmlformats.org/officeDocument/2006/relationships/hyperlink" Target="#Resumen!A1"/></Relationships>
</file>

<file path=xl/drawings/_rels/drawing12.xml.rels><?xml version="1.0" encoding="UTF-8" standalone="yes"?>
<Relationships xmlns="http://schemas.openxmlformats.org/package/2006/relationships"><Relationship Id="rId1" Type="http://schemas.openxmlformats.org/officeDocument/2006/relationships/hyperlink" Target="#Resumen!A1"/></Relationships>
</file>

<file path=xl/drawings/_rels/drawing13.xml.rels><?xml version="1.0" encoding="UTF-8" standalone="yes"?>
<Relationships xmlns="http://schemas.openxmlformats.org/package/2006/relationships"><Relationship Id="rId1" Type="http://schemas.openxmlformats.org/officeDocument/2006/relationships/hyperlink" Target="#Resumen!A1"/></Relationships>
</file>

<file path=xl/drawings/_rels/drawing14.xml.rels><?xml version="1.0" encoding="UTF-8" standalone="yes"?>
<Relationships xmlns="http://schemas.openxmlformats.org/package/2006/relationships"><Relationship Id="rId1" Type="http://schemas.openxmlformats.org/officeDocument/2006/relationships/hyperlink" Target="#Resumen!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Resumen!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Resumen!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Resumen!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Resumen!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Resumen!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Resumen!A1"/></Relationships>
</file>

<file path=xl/drawings/_rels/drawing8.xml.rels><?xml version="1.0" encoding="UTF-8" standalone="yes"?>
<Relationships xmlns="http://schemas.openxmlformats.org/package/2006/relationships"><Relationship Id="rId1" Type="http://schemas.openxmlformats.org/officeDocument/2006/relationships/hyperlink" Target="#Resumen!A1"/></Relationships>
</file>

<file path=xl/drawings/_rels/drawing9.xml.rels><?xml version="1.0" encoding="UTF-8" standalone="yes"?>
<Relationships xmlns="http://schemas.openxmlformats.org/package/2006/relationships"><Relationship Id="rId1" Type="http://schemas.openxmlformats.org/officeDocument/2006/relationships/hyperlink" Target="#Resumen!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25400</xdr:colOff>
      <xdr:row>23</xdr:row>
      <xdr:rowOff>114300</xdr:rowOff>
    </xdr:from>
    <xdr:to>
      <xdr:col>8</xdr:col>
      <xdr:colOff>590550</xdr:colOff>
      <xdr:row>53</xdr:row>
      <xdr:rowOff>152400</xdr:rowOff>
    </xdr:to>
    <xdr:graphicFrame macro="">
      <xdr:nvGraphicFramePr>
        <xdr:cNvPr id="3" name="2 Gráfico">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114300</xdr:rowOff>
    </xdr:from>
    <xdr:to>
      <xdr:col>1</xdr:col>
      <xdr:colOff>1606550</xdr:colOff>
      <xdr:row>1</xdr:row>
      <xdr:rowOff>333375</xdr:rowOff>
    </xdr:to>
    <xdr:pic>
      <xdr:nvPicPr>
        <xdr:cNvPr id="4" name="Imagen 3" descr="Colbún logotipo H">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14300"/>
          <a:ext cx="182245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xmlns="" id="{00000000-0008-0000-0800-000002000000}"/>
            </a:ext>
          </a:extLst>
        </xdr:cNvPr>
        <xdr:cNvSpPr/>
      </xdr:nvSpPr>
      <xdr:spPr>
        <a:xfrm>
          <a:off x="1829435" y="336994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mc:AlternateContent xmlns:mc="http://schemas.openxmlformats.org/markup-compatibility/2006">
    <mc:Choice xmlns:a14="http://schemas.microsoft.com/office/drawing/2010/main" Requires="a14">
      <xdr:twoCellAnchor>
        <xdr:from>
          <xdr:col>0</xdr:col>
          <xdr:colOff>219075</xdr:colOff>
          <xdr:row>0</xdr:row>
          <xdr:rowOff>95250</xdr:rowOff>
        </xdr:from>
        <xdr:to>
          <xdr:col>1</xdr:col>
          <xdr:colOff>1733550</xdr:colOff>
          <xdr:row>1</xdr:row>
          <xdr:rowOff>247650</xdr:rowOff>
        </xdr:to>
        <xdr:sp macro="" textlink="">
          <xdr:nvSpPr>
            <xdr:cNvPr id="9217" name="Objeto 1" hidden="1">
              <a:extLst>
                <a:ext uri="{63B3BB69-23CF-44E3-9099-C40C66FF867C}">
                  <a14:compatExt spid="_x0000_s9217"/>
                </a:ext>
                <a:ext uri="{FF2B5EF4-FFF2-40B4-BE49-F238E27FC236}">
                  <a16:creationId xmlns:a16="http://schemas.microsoft.com/office/drawing/2014/main" xmlns="" id="{00000000-0008-0000-08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6" name="2 Flecha izquierda">
          <a:hlinkClick xmlns:r="http://schemas.openxmlformats.org/officeDocument/2006/relationships" r:id="rId1"/>
          <a:extLst>
            <a:ext uri="{FF2B5EF4-FFF2-40B4-BE49-F238E27FC236}">
              <a16:creationId xmlns:a16="http://schemas.microsoft.com/office/drawing/2014/main" xmlns="" id="{00000000-0008-0000-0900-000006000000}"/>
            </a:ext>
          </a:extLst>
        </xdr:cNvPr>
        <xdr:cNvSpPr/>
      </xdr:nvSpPr>
      <xdr:spPr>
        <a:xfrm>
          <a:off x="1829435" y="336994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mc:AlternateContent xmlns:mc="http://schemas.openxmlformats.org/markup-compatibility/2006">
    <mc:Choice xmlns:a14="http://schemas.microsoft.com/office/drawing/2010/main" Requires="a14">
      <xdr:twoCellAnchor>
        <xdr:from>
          <xdr:col>0</xdr:col>
          <xdr:colOff>190500</xdr:colOff>
          <xdr:row>0</xdr:row>
          <xdr:rowOff>85725</xdr:rowOff>
        </xdr:from>
        <xdr:to>
          <xdr:col>1</xdr:col>
          <xdr:colOff>1714500</xdr:colOff>
          <xdr:row>1</xdr:row>
          <xdr:rowOff>238125</xdr:rowOff>
        </xdr:to>
        <xdr:sp macro="" textlink="">
          <xdr:nvSpPr>
            <xdr:cNvPr id="10243" name="Objeto 2" hidden="1">
              <a:extLst>
                <a:ext uri="{63B3BB69-23CF-44E3-9099-C40C66FF867C}">
                  <a14:compatExt spid="_x0000_s10243"/>
                </a:ext>
                <a:ext uri="{FF2B5EF4-FFF2-40B4-BE49-F238E27FC236}">
                  <a16:creationId xmlns:a16="http://schemas.microsoft.com/office/drawing/2014/main" xmlns="" id="{00000000-0008-0000-0900-000003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xmlns="" id="{00000000-0008-0000-0A00-000002000000}"/>
            </a:ext>
          </a:extLst>
        </xdr:cNvPr>
        <xdr:cNvSpPr/>
      </xdr:nvSpPr>
      <xdr:spPr>
        <a:xfrm>
          <a:off x="1829435" y="336994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mc:AlternateContent xmlns:mc="http://schemas.openxmlformats.org/markup-compatibility/2006">
    <mc:Choice xmlns:a14="http://schemas.microsoft.com/office/drawing/2010/main" Requires="a14">
      <xdr:twoCellAnchor>
        <xdr:from>
          <xdr:col>0</xdr:col>
          <xdr:colOff>190500</xdr:colOff>
          <xdr:row>0</xdr:row>
          <xdr:rowOff>85725</xdr:rowOff>
        </xdr:from>
        <xdr:to>
          <xdr:col>1</xdr:col>
          <xdr:colOff>1714500</xdr:colOff>
          <xdr:row>1</xdr:row>
          <xdr:rowOff>238125</xdr:rowOff>
        </xdr:to>
        <xdr:sp macro="" textlink="">
          <xdr:nvSpPr>
            <xdr:cNvPr id="11265" name="Objeto 2" hidden="1">
              <a:extLst>
                <a:ext uri="{63B3BB69-23CF-44E3-9099-C40C66FF867C}">
                  <a14:compatExt spid="_x0000_s11265"/>
                </a:ext>
                <a:ext uri="{FF2B5EF4-FFF2-40B4-BE49-F238E27FC236}">
                  <a16:creationId xmlns:a16="http://schemas.microsoft.com/office/drawing/2014/main" xmlns="" id="{00000000-0008-0000-0A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xmlns="" id="{00000000-0008-0000-0B00-000002000000}"/>
            </a:ext>
          </a:extLst>
        </xdr:cNvPr>
        <xdr:cNvSpPr/>
      </xdr:nvSpPr>
      <xdr:spPr>
        <a:xfrm>
          <a:off x="1829435" y="293179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mc:AlternateContent xmlns:mc="http://schemas.openxmlformats.org/markup-compatibility/2006">
    <mc:Choice xmlns:a14="http://schemas.microsoft.com/office/drawing/2010/main" Requires="a14">
      <xdr:twoCellAnchor>
        <xdr:from>
          <xdr:col>0</xdr:col>
          <xdr:colOff>114300</xdr:colOff>
          <xdr:row>0</xdr:row>
          <xdr:rowOff>123825</xdr:rowOff>
        </xdr:from>
        <xdr:to>
          <xdr:col>1</xdr:col>
          <xdr:colOff>1762125</xdr:colOff>
          <xdr:row>1</xdr:row>
          <xdr:rowOff>304800</xdr:rowOff>
        </xdr:to>
        <xdr:sp macro="" textlink="">
          <xdr:nvSpPr>
            <xdr:cNvPr id="12289" name="Objeto 1" hidden="1">
              <a:extLst>
                <a:ext uri="{63B3BB69-23CF-44E3-9099-C40C66FF867C}">
                  <a14:compatExt spid="_x0000_s12289"/>
                </a:ext>
                <a:ext uri="{FF2B5EF4-FFF2-40B4-BE49-F238E27FC236}">
                  <a16:creationId xmlns:a16="http://schemas.microsoft.com/office/drawing/2014/main" xmlns="" id="{00000000-0008-0000-0B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xmlns="" id="{00000000-0008-0000-0C00-000002000000}"/>
            </a:ext>
          </a:extLst>
        </xdr:cNvPr>
        <xdr:cNvSpPr/>
      </xdr:nvSpPr>
      <xdr:spPr>
        <a:xfrm>
          <a:off x="1829435" y="336994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mc:AlternateContent xmlns:mc="http://schemas.openxmlformats.org/markup-compatibility/2006">
    <mc:Choice xmlns:a14="http://schemas.microsoft.com/office/drawing/2010/main" Requires="a14">
      <xdr:twoCellAnchor>
        <xdr:from>
          <xdr:col>1</xdr:col>
          <xdr:colOff>114300</xdr:colOff>
          <xdr:row>0</xdr:row>
          <xdr:rowOff>123825</xdr:rowOff>
        </xdr:from>
        <xdr:to>
          <xdr:col>1</xdr:col>
          <xdr:colOff>1504950</xdr:colOff>
          <xdr:row>1</xdr:row>
          <xdr:rowOff>133350</xdr:rowOff>
        </xdr:to>
        <xdr:sp macro="" textlink="">
          <xdr:nvSpPr>
            <xdr:cNvPr id="13313" name="Objeto 1" hidden="1">
              <a:extLst>
                <a:ext uri="{63B3BB69-23CF-44E3-9099-C40C66FF867C}">
                  <a14:compatExt spid="_x0000_s13313"/>
                </a:ext>
                <a:ext uri="{FF2B5EF4-FFF2-40B4-BE49-F238E27FC236}">
                  <a16:creationId xmlns:a16="http://schemas.microsoft.com/office/drawing/2014/main" xmlns="" id="{00000000-0008-0000-0C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2" name="3 Flecha izquierda">
          <a:hlinkClick xmlns:r="http://schemas.openxmlformats.org/officeDocument/2006/relationships" r:id="rId1"/>
          <a:extLst>
            <a:ext uri="{FF2B5EF4-FFF2-40B4-BE49-F238E27FC236}">
              <a16:creationId xmlns:a16="http://schemas.microsoft.com/office/drawing/2014/main" xmlns="" id="{00000000-0008-0000-0000-000002000000}"/>
            </a:ext>
          </a:extLst>
        </xdr:cNvPr>
        <xdr:cNvSpPr/>
      </xdr:nvSpPr>
      <xdr:spPr>
        <a:xfrm>
          <a:off x="1829435" y="336994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0</xdr:col>
      <xdr:colOff>0</xdr:colOff>
      <xdr:row>0</xdr:row>
      <xdr:rowOff>114300</xdr:rowOff>
    </xdr:from>
    <xdr:to>
      <xdr:col>1</xdr:col>
      <xdr:colOff>1527175</xdr:colOff>
      <xdr:row>1</xdr:row>
      <xdr:rowOff>333375</xdr:rowOff>
    </xdr:to>
    <xdr:pic>
      <xdr:nvPicPr>
        <xdr:cNvPr id="3" name="Imagen 2" descr="Colbún logotipo H">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4300"/>
          <a:ext cx="182245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4" name="3 Flecha izquierda">
          <a:hlinkClick xmlns:r="http://schemas.openxmlformats.org/officeDocument/2006/relationships" r:id="rId1"/>
          <a:extLst>
            <a:ext uri="{FF2B5EF4-FFF2-40B4-BE49-F238E27FC236}">
              <a16:creationId xmlns:a16="http://schemas.microsoft.com/office/drawing/2014/main" xmlns="" id="{00000000-0008-0000-0100-000004000000}"/>
            </a:ext>
          </a:extLst>
        </xdr:cNvPr>
        <xdr:cNvSpPr/>
      </xdr:nvSpPr>
      <xdr:spPr>
        <a:xfrm>
          <a:off x="1838960" y="2692400"/>
          <a:ext cx="5181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0</xdr:col>
      <xdr:colOff>0</xdr:colOff>
      <xdr:row>0</xdr:row>
      <xdr:rowOff>114300</xdr:rowOff>
    </xdr:from>
    <xdr:to>
      <xdr:col>1</xdr:col>
      <xdr:colOff>1527175</xdr:colOff>
      <xdr:row>1</xdr:row>
      <xdr:rowOff>333375</xdr:rowOff>
    </xdr:to>
    <xdr:pic>
      <xdr:nvPicPr>
        <xdr:cNvPr id="5" name="Imagen 4" descr="Colbún logotipo H">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4300"/>
          <a:ext cx="181927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4" name="3 Flecha izquierda">
          <a:hlinkClick xmlns:r="http://schemas.openxmlformats.org/officeDocument/2006/relationships" r:id="rId1"/>
          <a:extLst>
            <a:ext uri="{FF2B5EF4-FFF2-40B4-BE49-F238E27FC236}">
              <a16:creationId xmlns:a16="http://schemas.microsoft.com/office/drawing/2014/main" xmlns="" id="{00000000-0008-0000-0200-000004000000}"/>
            </a:ext>
          </a:extLst>
        </xdr:cNvPr>
        <xdr:cNvSpPr/>
      </xdr:nvSpPr>
      <xdr:spPr>
        <a:xfrm>
          <a:off x="1838960" y="2689860"/>
          <a:ext cx="5181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0</xdr:col>
      <xdr:colOff>152400</xdr:colOff>
      <xdr:row>0</xdr:row>
      <xdr:rowOff>127000</xdr:rowOff>
    </xdr:from>
    <xdr:to>
      <xdr:col>1</xdr:col>
      <xdr:colOff>1679575</xdr:colOff>
      <xdr:row>1</xdr:row>
      <xdr:rowOff>346075</xdr:rowOff>
    </xdr:to>
    <xdr:pic>
      <xdr:nvPicPr>
        <xdr:cNvPr id="5" name="Imagen 4" descr="Colbún logotipo H">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27000"/>
          <a:ext cx="181927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6" name="5 Flecha izquierda">
          <a:hlinkClick xmlns:r="http://schemas.openxmlformats.org/officeDocument/2006/relationships" r:id="rId1"/>
          <a:extLst>
            <a:ext uri="{FF2B5EF4-FFF2-40B4-BE49-F238E27FC236}">
              <a16:creationId xmlns:a16="http://schemas.microsoft.com/office/drawing/2014/main" xmlns="" id="{00000000-0008-0000-0300-000006000000}"/>
            </a:ext>
          </a:extLst>
        </xdr:cNvPr>
        <xdr:cNvSpPr/>
      </xdr:nvSpPr>
      <xdr:spPr>
        <a:xfrm>
          <a:off x="1838960" y="2689860"/>
          <a:ext cx="5181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0</xdr:col>
      <xdr:colOff>203200</xdr:colOff>
      <xdr:row>0</xdr:row>
      <xdr:rowOff>114300</xdr:rowOff>
    </xdr:from>
    <xdr:to>
      <xdr:col>1</xdr:col>
      <xdr:colOff>1730375</xdr:colOff>
      <xdr:row>1</xdr:row>
      <xdr:rowOff>333375</xdr:rowOff>
    </xdr:to>
    <xdr:pic>
      <xdr:nvPicPr>
        <xdr:cNvPr id="5" name="Imagen 4" descr="Colbún logotipo H">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200" y="114300"/>
          <a:ext cx="181927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838960" y="2689860"/>
          <a:ext cx="5181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0</xdr:col>
      <xdr:colOff>215900</xdr:colOff>
      <xdr:row>0</xdr:row>
      <xdr:rowOff>127000</xdr:rowOff>
    </xdr:from>
    <xdr:to>
      <xdr:col>1</xdr:col>
      <xdr:colOff>1743075</xdr:colOff>
      <xdr:row>1</xdr:row>
      <xdr:rowOff>346075</xdr:rowOff>
    </xdr:to>
    <xdr:pic>
      <xdr:nvPicPr>
        <xdr:cNvPr id="4" name="Imagen 3" descr="Colbún logotipo H">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900" y="127000"/>
          <a:ext cx="181927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8" name="2 Flecha izquierda">
          <a:hlinkClick xmlns:r="http://schemas.openxmlformats.org/officeDocument/2006/relationships" r:id="rId1"/>
          <a:extLst>
            <a:ext uri="{FF2B5EF4-FFF2-40B4-BE49-F238E27FC236}">
              <a16:creationId xmlns:a16="http://schemas.microsoft.com/office/drawing/2014/main" xmlns="" id="{00000000-0008-0000-0500-000008000000}"/>
            </a:ext>
          </a:extLst>
        </xdr:cNvPr>
        <xdr:cNvSpPr/>
      </xdr:nvSpPr>
      <xdr:spPr>
        <a:xfrm>
          <a:off x="1829435" y="336994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0</xdr:colOff>
      <xdr:row>0</xdr:row>
      <xdr:rowOff>105833</xdr:rowOff>
    </xdr:from>
    <xdr:to>
      <xdr:col>1</xdr:col>
      <xdr:colOff>1836208</xdr:colOff>
      <xdr:row>1</xdr:row>
      <xdr:rowOff>324908</xdr:rowOff>
    </xdr:to>
    <xdr:pic>
      <xdr:nvPicPr>
        <xdr:cNvPr id="9" name="Imagen 8" descr="Colbún logotipo H">
          <a:extLst>
            <a:ext uri="{FF2B5EF4-FFF2-40B4-BE49-F238E27FC236}">
              <a16:creationId xmlns:a16="http://schemas.microsoft.com/office/drawing/2014/main" xmlns="" id="{00000000-0008-0000-05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05833"/>
          <a:ext cx="1836208"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1534160</xdr:colOff>
      <xdr:row>12</xdr:row>
      <xdr:rowOff>121920</xdr:rowOff>
    </xdr:from>
    <xdr:to>
      <xdr:col>1</xdr:col>
      <xdr:colOff>2052320</xdr:colOff>
      <xdr:row>12</xdr:row>
      <xdr:rowOff>436880</xdr:rowOff>
    </xdr:to>
    <xdr:sp macro="" textlink="">
      <xdr:nvSpPr>
        <xdr:cNvPr id="10" name="2 Flecha izquierda">
          <a:hlinkClick xmlns:r="http://schemas.openxmlformats.org/officeDocument/2006/relationships" r:id="rId1"/>
          <a:extLst>
            <a:ext uri="{FF2B5EF4-FFF2-40B4-BE49-F238E27FC236}">
              <a16:creationId xmlns:a16="http://schemas.microsoft.com/office/drawing/2014/main" xmlns="" id="{00000000-0008-0000-0500-00000A000000}"/>
            </a:ext>
          </a:extLst>
        </xdr:cNvPr>
        <xdr:cNvSpPr/>
      </xdr:nvSpPr>
      <xdr:spPr>
        <a:xfrm>
          <a:off x="1829435" y="336994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0</xdr:colOff>
      <xdr:row>0</xdr:row>
      <xdr:rowOff>105833</xdr:rowOff>
    </xdr:from>
    <xdr:to>
      <xdr:col>1</xdr:col>
      <xdr:colOff>1836208</xdr:colOff>
      <xdr:row>1</xdr:row>
      <xdr:rowOff>324908</xdr:rowOff>
    </xdr:to>
    <xdr:pic>
      <xdr:nvPicPr>
        <xdr:cNvPr id="11" name="Imagen 10" descr="Colbún logotipo H">
          <a:extLst>
            <a:ext uri="{FF2B5EF4-FFF2-40B4-BE49-F238E27FC236}">
              <a16:creationId xmlns:a16="http://schemas.microsoft.com/office/drawing/2014/main" xmlns="" id="{00000000-0008-0000-0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05833"/>
          <a:ext cx="1836208"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xmlns="" id="{00000000-0008-0000-0600-000002000000}"/>
            </a:ext>
          </a:extLst>
        </xdr:cNvPr>
        <xdr:cNvSpPr/>
      </xdr:nvSpPr>
      <xdr:spPr>
        <a:xfrm>
          <a:off x="1829435" y="336994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mc:AlternateContent xmlns:mc="http://schemas.openxmlformats.org/markup-compatibility/2006">
    <mc:Choice xmlns:a14="http://schemas.microsoft.com/office/drawing/2010/main" Requires="a14">
      <xdr:twoCellAnchor>
        <xdr:from>
          <xdr:col>1</xdr:col>
          <xdr:colOff>104775</xdr:colOff>
          <xdr:row>0</xdr:row>
          <xdr:rowOff>161925</xdr:rowOff>
        </xdr:from>
        <xdr:to>
          <xdr:col>1</xdr:col>
          <xdr:colOff>1495425</xdr:colOff>
          <xdr:row>1</xdr:row>
          <xdr:rowOff>171450</xdr:rowOff>
        </xdr:to>
        <xdr:sp macro="" textlink="">
          <xdr:nvSpPr>
            <xdr:cNvPr id="7169" name="Objeto 2" hidden="1">
              <a:extLst>
                <a:ext uri="{63B3BB69-23CF-44E3-9099-C40C66FF867C}">
                  <a14:compatExt spid="_x0000_s7169"/>
                </a:ext>
                <a:ext uri="{FF2B5EF4-FFF2-40B4-BE49-F238E27FC236}">
                  <a16:creationId xmlns:a16="http://schemas.microsoft.com/office/drawing/2014/main" xmlns="" id="{00000000-0008-0000-06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1534160</xdr:colOff>
      <xdr:row>12</xdr:row>
      <xdr:rowOff>121920</xdr:rowOff>
    </xdr:from>
    <xdr:to>
      <xdr:col>1</xdr:col>
      <xdr:colOff>2052320</xdr:colOff>
      <xdr:row>12</xdr:row>
      <xdr:rowOff>436880</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xmlns="" id="{00000000-0008-0000-0700-000002000000}"/>
            </a:ext>
          </a:extLst>
        </xdr:cNvPr>
        <xdr:cNvSpPr/>
      </xdr:nvSpPr>
      <xdr:spPr>
        <a:xfrm>
          <a:off x="1829435" y="3369945"/>
          <a:ext cx="480060" cy="314960"/>
        </a:xfrm>
        <a:prstGeom prst="leftArrow">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mc:AlternateContent xmlns:mc="http://schemas.openxmlformats.org/markup-compatibility/2006">
    <mc:Choice xmlns:a14="http://schemas.microsoft.com/office/drawing/2010/main" Requires="a14">
      <xdr:twoCellAnchor>
        <xdr:from>
          <xdr:col>0</xdr:col>
          <xdr:colOff>114300</xdr:colOff>
          <xdr:row>0</xdr:row>
          <xdr:rowOff>123825</xdr:rowOff>
        </xdr:from>
        <xdr:to>
          <xdr:col>1</xdr:col>
          <xdr:colOff>1638300</xdr:colOff>
          <xdr:row>1</xdr:row>
          <xdr:rowOff>266700</xdr:rowOff>
        </xdr:to>
        <xdr:sp macro="" textlink="">
          <xdr:nvSpPr>
            <xdr:cNvPr id="8193" name="Objeto 1" hidden="1">
              <a:extLst>
                <a:ext uri="{63B3BB69-23CF-44E3-9099-C40C66FF867C}">
                  <a14:compatExt spid="_x0000_s8193"/>
                </a:ext>
                <a:ext uri="{FF2B5EF4-FFF2-40B4-BE49-F238E27FC236}">
                  <a16:creationId xmlns:a16="http://schemas.microsoft.com/office/drawing/2014/main" xmlns="" id="{00000000-0008-0000-07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ECKLIST_DEL_1_AL_12%20%20ene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heck N°1"/>
      <sheetName val="Check N°2"/>
      <sheetName val="Check N°3"/>
      <sheetName val="Check N°4"/>
      <sheetName val="Check N°5"/>
      <sheetName val="Check N°6"/>
      <sheetName val="Check N°7"/>
      <sheetName val="Check N°8"/>
      <sheetName val="Check N°9"/>
      <sheetName val="Check N°10"/>
      <sheetName val="Check N°11"/>
      <sheetName val="Check N°12"/>
    </sheetNames>
    <sheetDataSet>
      <sheetData sheetId="0">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68">
          <cell r="B68" t="str">
            <v>N°1 TRABAJO CON BLOQUEO DE ENERGÍAS</v>
          </cell>
        </row>
        <row r="69">
          <cell r="B69" t="str">
            <v>N°2 TRABAJO EN ALTURA FISICA</v>
          </cell>
        </row>
        <row r="70">
          <cell r="B70" t="str">
            <v>N°3 TRABAJO CON EQUIPO PESADO</v>
          </cell>
        </row>
        <row r="71">
          <cell r="B71" t="str">
            <v>N°4 TRABAJO CON VEHICULOS DE TRANSPORTE</v>
          </cell>
        </row>
        <row r="72">
          <cell r="B72" t="str">
            <v>N°5 TRABAJO CON EQUIPOS Y HERRAMIENTAS PORTÁTILES</v>
          </cell>
        </row>
        <row r="73">
          <cell r="B73" t="str">
            <v>N°6 TRABAJO CON CARGAS SUSPENDIDAS E IZAJE</v>
          </cell>
        </row>
        <row r="74">
          <cell r="B74" t="str">
            <v>N°7 TRABAJO CON EXPLOSIVOS</v>
          </cell>
        </row>
        <row r="75">
          <cell r="B75" t="str">
            <v>N°8 TRABAJO EN EXCAVACIONES</v>
          </cell>
        </row>
        <row r="76">
          <cell r="B76" t="str">
            <v>N°9 TRABAJO EN ESPACIOS CONFINADOS</v>
          </cell>
        </row>
        <row r="77">
          <cell r="B77" t="str">
            <v>N°10 TRABAJO EN INSTALACIONES ELÉCTRICAS</v>
          </cell>
        </row>
        <row r="78">
          <cell r="B78" t="str">
            <v>N°11 TRABAJO SUBMARINO</v>
          </cell>
        </row>
        <row r="79">
          <cell r="B79" t="str">
            <v>N°12 TRABAJO CON RADIACIONES IONIZANTES</v>
          </cell>
        </row>
      </sheetData>
      <sheetData sheetId="1">
        <row r="9">
          <cell r="D9">
            <v>0</v>
          </cell>
        </row>
      </sheetData>
      <sheetData sheetId="2">
        <row r="9">
          <cell r="D9">
            <v>0</v>
          </cell>
        </row>
      </sheetData>
      <sheetData sheetId="3">
        <row r="9">
          <cell r="D9">
            <v>0</v>
          </cell>
        </row>
      </sheetData>
      <sheetData sheetId="4">
        <row r="9">
          <cell r="D9">
            <v>0</v>
          </cell>
        </row>
      </sheetData>
      <sheetData sheetId="5">
        <row r="9">
          <cell r="D9">
            <v>0</v>
          </cell>
        </row>
      </sheetData>
      <sheetData sheetId="6">
        <row r="9">
          <cell r="D9">
            <v>0</v>
          </cell>
        </row>
      </sheetData>
      <sheetData sheetId="7">
        <row r="9">
          <cell r="D9">
            <v>0</v>
          </cell>
        </row>
      </sheetData>
      <sheetData sheetId="8">
        <row r="9">
          <cell r="D9">
            <v>0</v>
          </cell>
        </row>
      </sheetData>
      <sheetData sheetId="9">
        <row r="9">
          <cell r="D9">
            <v>0</v>
          </cell>
        </row>
      </sheetData>
      <sheetData sheetId="10">
        <row r="9">
          <cell r="D9">
            <v>0</v>
          </cell>
        </row>
      </sheetData>
      <sheetData sheetId="11">
        <row r="9">
          <cell r="D9">
            <v>0</v>
          </cell>
        </row>
      </sheetData>
      <sheetData sheetId="12">
        <row r="9">
          <cell r="D9">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10.xml"/><Relationship Id="rId4" Type="http://schemas.openxmlformats.org/officeDocument/2006/relationships/image" Target="../media/image2.png"/></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drawing" Target="../drawings/drawing11.xml"/><Relationship Id="rId4" Type="http://schemas.openxmlformats.org/officeDocument/2006/relationships/image" Target="../media/image2.png"/></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5.vml"/><Relationship Id="rId1" Type="http://schemas.openxmlformats.org/officeDocument/2006/relationships/drawing" Target="../drawings/drawing12.xml"/><Relationship Id="rId4" Type="http://schemas.openxmlformats.org/officeDocument/2006/relationships/image" Target="../media/image2.png"/></Relationships>
</file>

<file path=xl/worksheets/_rels/sheet13.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6.vml"/><Relationship Id="rId1" Type="http://schemas.openxmlformats.org/officeDocument/2006/relationships/drawing" Target="../drawings/drawing13.xml"/><Relationship Id="rId4" Type="http://schemas.openxmlformats.org/officeDocument/2006/relationships/image" Target="../media/image2.png"/></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1.bin"/><Relationship Id="rId5" Type="http://schemas.openxmlformats.org/officeDocument/2006/relationships/image" Target="../media/image2.png"/><Relationship Id="rId4"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8.xml"/><Relationship Id="rId4" Type="http://schemas.openxmlformats.org/officeDocument/2006/relationships/image" Target="../media/image2.png"/></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9.xml"/><Relationship Id="rId4"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K79"/>
  <sheetViews>
    <sheetView showGridLines="0" tabSelected="1" zoomScale="75" zoomScaleNormal="75" zoomScaleSheetLayoutView="75" workbookViewId="0">
      <pane ySplit="3" topLeftCell="A4" activePane="bottomLeft" state="frozen"/>
      <selection pane="bottomLeft" activeCell="H16" sqref="H16"/>
    </sheetView>
  </sheetViews>
  <sheetFormatPr baseColWidth="10" defaultColWidth="11.42578125" defaultRowHeight="14.25" outlineLevelCol="1" x14ac:dyDescent="0.2"/>
  <cols>
    <col min="1" max="1" width="4.42578125" style="68" customWidth="1"/>
    <col min="2" max="2" width="30.140625" style="67" customWidth="1"/>
    <col min="3" max="3" width="37.85546875" style="67" customWidth="1"/>
    <col min="4" max="4" width="10.5703125" style="67" customWidth="1"/>
    <col min="5" max="7" width="12.5703125" style="67" customWidth="1" outlineLevel="1"/>
    <col min="8" max="8" width="16" style="67" customWidth="1" outlineLevel="1"/>
    <col min="9" max="9" width="16.140625" style="67" customWidth="1"/>
    <col min="10" max="10" width="11.42578125" style="67"/>
    <col min="11" max="11" width="0" style="67" hidden="1" customWidth="1"/>
    <col min="12" max="16384" width="11.42578125" style="67"/>
  </cols>
  <sheetData>
    <row r="1" spans="1:11" ht="33" customHeight="1" x14ac:dyDescent="0.2">
      <c r="A1" s="119"/>
      <c r="B1" s="119"/>
      <c r="C1" s="136" t="s">
        <v>291</v>
      </c>
      <c r="D1" s="137"/>
      <c r="E1" s="137"/>
      <c r="F1" s="137"/>
      <c r="G1" s="137"/>
      <c r="H1" s="137"/>
      <c r="I1" s="138"/>
      <c r="K1" s="67" t="s">
        <v>12</v>
      </c>
    </row>
    <row r="2" spans="1:11" ht="33" customHeight="1" x14ac:dyDescent="0.2">
      <c r="A2" s="119"/>
      <c r="B2" s="119"/>
      <c r="C2" s="139"/>
      <c r="D2" s="140"/>
      <c r="E2" s="140"/>
      <c r="F2" s="140"/>
      <c r="G2" s="140"/>
      <c r="H2" s="140"/>
      <c r="I2" s="141"/>
      <c r="K2" s="67" t="s">
        <v>17</v>
      </c>
    </row>
    <row r="3" spans="1:11" ht="24" customHeight="1" x14ac:dyDescent="0.2">
      <c r="A3" s="126" t="s">
        <v>290</v>
      </c>
      <c r="B3" s="126"/>
      <c r="C3" s="167"/>
      <c r="D3" s="167"/>
      <c r="E3" s="167"/>
      <c r="F3" s="167"/>
      <c r="G3" s="167"/>
      <c r="H3" s="167"/>
      <c r="I3" s="167"/>
    </row>
    <row r="4" spans="1:11" ht="7.5" customHeight="1" x14ac:dyDescent="0.2"/>
    <row r="5" spans="1:11" s="80" customFormat="1" ht="21.75" customHeight="1" x14ac:dyDescent="0.2">
      <c r="A5" s="168" t="s">
        <v>2</v>
      </c>
      <c r="B5" s="168"/>
      <c r="C5" s="168"/>
      <c r="D5" s="168"/>
      <c r="E5" s="168"/>
      <c r="F5" s="168"/>
      <c r="G5" s="168"/>
      <c r="H5" s="168"/>
      <c r="I5" s="169"/>
    </row>
    <row r="6" spans="1:11" s="80" customFormat="1" ht="21.75" customHeight="1" x14ac:dyDescent="0.2">
      <c r="A6" s="168" t="s">
        <v>3</v>
      </c>
      <c r="B6" s="168"/>
      <c r="C6" s="168"/>
      <c r="D6" s="168"/>
      <c r="E6" s="168"/>
      <c r="F6" s="168"/>
      <c r="G6" s="168"/>
      <c r="H6" s="168"/>
      <c r="I6" s="169"/>
    </row>
    <row r="7" spans="1:11" ht="8.25" customHeight="1" x14ac:dyDescent="0.2">
      <c r="A7" s="170"/>
    </row>
    <row r="8" spans="1:11" s="72" customFormat="1" ht="62.25" customHeight="1" x14ac:dyDescent="0.25">
      <c r="A8" s="116" t="s">
        <v>0</v>
      </c>
      <c r="B8" s="127" t="s">
        <v>292</v>
      </c>
      <c r="C8" s="127"/>
      <c r="D8" s="171" t="s">
        <v>293</v>
      </c>
      <c r="E8" s="172" t="s">
        <v>32</v>
      </c>
      <c r="F8" s="173" t="s">
        <v>14</v>
      </c>
      <c r="G8" s="174" t="s">
        <v>18</v>
      </c>
      <c r="H8" s="175" t="s">
        <v>15</v>
      </c>
      <c r="I8" s="176" t="s">
        <v>19</v>
      </c>
    </row>
    <row r="9" spans="1:11" s="182" customFormat="1" ht="26.1" customHeight="1" x14ac:dyDescent="0.25">
      <c r="A9" s="177">
        <v>1</v>
      </c>
      <c r="B9" s="178" t="s">
        <v>294</v>
      </c>
      <c r="C9" s="178"/>
      <c r="D9" s="179" t="s">
        <v>17</v>
      </c>
      <c r="E9" s="180">
        <f>+'Check N°1'!D8</f>
        <v>9</v>
      </c>
      <c r="F9" s="180">
        <f>+'Check N°1'!D9</f>
        <v>0</v>
      </c>
      <c r="G9" s="180">
        <f>+'Check N°1'!D10</f>
        <v>0</v>
      </c>
      <c r="H9" s="180">
        <f>+'Check N°1'!D11</f>
        <v>0</v>
      </c>
      <c r="I9" s="181" t="str">
        <f>IF(D9="NA","",(F9/E9))</f>
        <v/>
      </c>
    </row>
    <row r="10" spans="1:11" s="182" customFormat="1" ht="26.1" customHeight="1" x14ac:dyDescent="0.25">
      <c r="A10" s="177">
        <f>+A9+1</f>
        <v>2</v>
      </c>
      <c r="B10" s="178" t="s">
        <v>295</v>
      </c>
      <c r="C10" s="178"/>
      <c r="D10" s="179" t="s">
        <v>17</v>
      </c>
      <c r="E10" s="180">
        <f>+'Check N°2'!D8</f>
        <v>21</v>
      </c>
      <c r="F10" s="180">
        <f>+'Check N°2'!D9</f>
        <v>0</v>
      </c>
      <c r="G10" s="180">
        <f>+'Check N°2'!D10</f>
        <v>0</v>
      </c>
      <c r="H10" s="180">
        <f>+'Check N°2'!D11</f>
        <v>0</v>
      </c>
      <c r="I10" s="181" t="str">
        <f t="shared" ref="I10:I20" si="0">IF(D10="NA","",(F10/E10))</f>
        <v/>
      </c>
    </row>
    <row r="11" spans="1:11" s="182" customFormat="1" ht="26.1" customHeight="1" x14ac:dyDescent="0.25">
      <c r="A11" s="177">
        <f t="shared" ref="A11:A20" si="1">+A10+1</f>
        <v>3</v>
      </c>
      <c r="B11" s="178" t="s">
        <v>296</v>
      </c>
      <c r="C11" s="178"/>
      <c r="D11" s="179" t="s">
        <v>17</v>
      </c>
      <c r="E11" s="180">
        <f>+'Check N°3'!D8</f>
        <v>10</v>
      </c>
      <c r="F11" s="180">
        <f>+'Check N°3'!D9</f>
        <v>0</v>
      </c>
      <c r="G11" s="180">
        <f>+'Check N°3'!D10</f>
        <v>0</v>
      </c>
      <c r="H11" s="180">
        <f>+'Check N°3'!D11</f>
        <v>0</v>
      </c>
      <c r="I11" s="181" t="str">
        <f t="shared" si="0"/>
        <v/>
      </c>
    </row>
    <row r="12" spans="1:11" s="182" customFormat="1" ht="26.1" customHeight="1" x14ac:dyDescent="0.25">
      <c r="A12" s="177">
        <f t="shared" si="1"/>
        <v>4</v>
      </c>
      <c r="B12" s="178" t="s">
        <v>297</v>
      </c>
      <c r="C12" s="178"/>
      <c r="D12" s="179" t="s">
        <v>17</v>
      </c>
      <c r="E12" s="180">
        <f>+'Check N°4'!D8</f>
        <v>19</v>
      </c>
      <c r="F12" s="180">
        <f>+'Check N°4'!D9</f>
        <v>0</v>
      </c>
      <c r="G12" s="180">
        <f>+'Check N°4'!D10</f>
        <v>0</v>
      </c>
      <c r="H12" s="180">
        <f>+'Check N°4'!D11</f>
        <v>0</v>
      </c>
      <c r="I12" s="181" t="str">
        <f t="shared" si="0"/>
        <v/>
      </c>
    </row>
    <row r="13" spans="1:11" s="182" customFormat="1" ht="26.1" customHeight="1" x14ac:dyDescent="0.25">
      <c r="A13" s="177">
        <f t="shared" si="1"/>
        <v>5</v>
      </c>
      <c r="B13" s="183" t="s">
        <v>298</v>
      </c>
      <c r="C13" s="184"/>
      <c r="D13" s="179" t="s">
        <v>17</v>
      </c>
      <c r="E13" s="180">
        <f>+'Check N°5'!D8</f>
        <v>15</v>
      </c>
      <c r="F13" s="180">
        <f>+'Check N°5'!D9</f>
        <v>0</v>
      </c>
      <c r="G13" s="180">
        <f>+'Check N°5'!D10</f>
        <v>0</v>
      </c>
      <c r="H13" s="180">
        <f>+'Check N°5'!D11</f>
        <v>0</v>
      </c>
      <c r="I13" s="181" t="str">
        <f t="shared" si="0"/>
        <v/>
      </c>
    </row>
    <row r="14" spans="1:11" s="182" customFormat="1" ht="26.1" customHeight="1" x14ac:dyDescent="0.25">
      <c r="A14" s="177">
        <f t="shared" si="1"/>
        <v>6</v>
      </c>
      <c r="B14" s="178" t="s">
        <v>299</v>
      </c>
      <c r="C14" s="178"/>
      <c r="D14" s="179" t="s">
        <v>17</v>
      </c>
      <c r="E14" s="180">
        <f>+'Check N°6'!D8</f>
        <v>16</v>
      </c>
      <c r="F14" s="180">
        <f>+'Check N°6'!D9</f>
        <v>0</v>
      </c>
      <c r="G14" s="180">
        <f>+'Check N°6'!D10</f>
        <v>0</v>
      </c>
      <c r="H14" s="180">
        <f>+'Check N°6'!D11</f>
        <v>0</v>
      </c>
      <c r="I14" s="181" t="str">
        <f t="shared" si="0"/>
        <v/>
      </c>
    </row>
    <row r="15" spans="1:11" s="182" customFormat="1" ht="26.1" customHeight="1" x14ac:dyDescent="0.25">
      <c r="A15" s="177">
        <f t="shared" si="1"/>
        <v>7</v>
      </c>
      <c r="B15" s="178" t="s">
        <v>300</v>
      </c>
      <c r="C15" s="178"/>
      <c r="D15" s="179" t="s">
        <v>17</v>
      </c>
      <c r="E15" s="180">
        <f>+'Check N°7'!D8</f>
        <v>18</v>
      </c>
      <c r="F15" s="180">
        <f>+'Check N°7'!D9</f>
        <v>0</v>
      </c>
      <c r="G15" s="180">
        <f>+'Check N°7'!D10</f>
        <v>0</v>
      </c>
      <c r="H15" s="180">
        <f>+'Check N°7'!D11</f>
        <v>0</v>
      </c>
      <c r="I15" s="181" t="str">
        <f t="shared" si="0"/>
        <v/>
      </c>
    </row>
    <row r="16" spans="1:11" s="182" customFormat="1" ht="26.1" customHeight="1" x14ac:dyDescent="0.25">
      <c r="A16" s="177">
        <f t="shared" si="1"/>
        <v>8</v>
      </c>
      <c r="B16" s="178" t="s">
        <v>301</v>
      </c>
      <c r="C16" s="178"/>
      <c r="D16" s="179" t="s">
        <v>17</v>
      </c>
      <c r="E16" s="180">
        <f>+'Check N°8'!D8</f>
        <v>9</v>
      </c>
      <c r="F16" s="180">
        <f>+'Check N°8'!D9</f>
        <v>0</v>
      </c>
      <c r="G16" s="180">
        <f>+'Check N°8'!D10</f>
        <v>0</v>
      </c>
      <c r="H16" s="180">
        <f>+'Check N°8'!D11</f>
        <v>0</v>
      </c>
      <c r="I16" s="181" t="str">
        <f t="shared" si="0"/>
        <v/>
      </c>
    </row>
    <row r="17" spans="1:9" s="182" customFormat="1" ht="26.1" customHeight="1" x14ac:dyDescent="0.25">
      <c r="A17" s="177">
        <f t="shared" si="1"/>
        <v>9</v>
      </c>
      <c r="B17" s="178" t="s">
        <v>302</v>
      </c>
      <c r="C17" s="178"/>
      <c r="D17" s="179" t="s">
        <v>17</v>
      </c>
      <c r="E17" s="180">
        <f>+'Check N°9'!D8</f>
        <v>14</v>
      </c>
      <c r="F17" s="180">
        <f>+'Check N°9'!D9</f>
        <v>0</v>
      </c>
      <c r="G17" s="180">
        <f>+'Check N°9'!D10</f>
        <v>0</v>
      </c>
      <c r="H17" s="180">
        <f>+'Check N°9'!D11</f>
        <v>0</v>
      </c>
      <c r="I17" s="181" t="str">
        <f t="shared" si="0"/>
        <v/>
      </c>
    </row>
    <row r="18" spans="1:9" s="182" customFormat="1" ht="26.1" customHeight="1" x14ac:dyDescent="0.25">
      <c r="A18" s="177">
        <f t="shared" si="1"/>
        <v>10</v>
      </c>
      <c r="B18" s="178" t="s">
        <v>303</v>
      </c>
      <c r="C18" s="178"/>
      <c r="D18" s="179" t="s">
        <v>17</v>
      </c>
      <c r="E18" s="180">
        <f>+'Check N°10'!D8</f>
        <v>27</v>
      </c>
      <c r="F18" s="180">
        <f>+'Check N°10'!D9</f>
        <v>0</v>
      </c>
      <c r="G18" s="180">
        <f>+'Check N°10'!D10</f>
        <v>0</v>
      </c>
      <c r="H18" s="180">
        <f>+'Check N°10'!D11</f>
        <v>0</v>
      </c>
      <c r="I18" s="181" t="str">
        <f t="shared" si="0"/>
        <v/>
      </c>
    </row>
    <row r="19" spans="1:9" s="182" customFormat="1" ht="26.1" customHeight="1" x14ac:dyDescent="0.25">
      <c r="A19" s="177">
        <f t="shared" si="1"/>
        <v>11</v>
      </c>
      <c r="B19" s="178" t="s">
        <v>304</v>
      </c>
      <c r="C19" s="178"/>
      <c r="D19" s="179" t="s">
        <v>17</v>
      </c>
      <c r="E19" s="180">
        <f>+'Check N°11'!D8</f>
        <v>27</v>
      </c>
      <c r="F19" s="180">
        <f>+'Check N°11'!D9</f>
        <v>0</v>
      </c>
      <c r="G19" s="180">
        <f>+'Check N°11'!D10</f>
        <v>0</v>
      </c>
      <c r="H19" s="180">
        <f>+'Check N°11'!D11</f>
        <v>0</v>
      </c>
      <c r="I19" s="181" t="str">
        <f t="shared" si="0"/>
        <v/>
      </c>
    </row>
    <row r="20" spans="1:9" s="182" customFormat="1" ht="26.1" customHeight="1" x14ac:dyDescent="0.25">
      <c r="A20" s="177">
        <f t="shared" si="1"/>
        <v>12</v>
      </c>
      <c r="B20" s="178" t="s">
        <v>305</v>
      </c>
      <c r="C20" s="178"/>
      <c r="D20" s="179" t="s">
        <v>17</v>
      </c>
      <c r="E20" s="180">
        <f>+'Check N°12'!D8</f>
        <v>14</v>
      </c>
      <c r="F20" s="180">
        <f>+'Check N°12'!D9</f>
        <v>0</v>
      </c>
      <c r="G20" s="180">
        <f>+'Check N°12'!D10</f>
        <v>0</v>
      </c>
      <c r="H20" s="180">
        <f>+'Check N°12'!D11</f>
        <v>0</v>
      </c>
      <c r="I20" s="181" t="str">
        <f t="shared" si="0"/>
        <v/>
      </c>
    </row>
    <row r="21" spans="1:9" s="69" customFormat="1" ht="24.75" customHeight="1" x14ac:dyDescent="0.25">
      <c r="A21" s="185" t="s">
        <v>306</v>
      </c>
      <c r="B21" s="185"/>
      <c r="C21" s="185"/>
      <c r="D21" s="87">
        <f>+COUNTIF(D9:D20,"Si")</f>
        <v>0</v>
      </c>
      <c r="E21" s="186">
        <f>SUM(E9:E20)</f>
        <v>199</v>
      </c>
      <c r="F21" s="186">
        <f t="shared" ref="F21:H21" si="2">SUM(F9:F20)</f>
        <v>0</v>
      </c>
      <c r="G21" s="186">
        <f t="shared" si="2"/>
        <v>0</v>
      </c>
      <c r="H21" s="186">
        <f t="shared" si="2"/>
        <v>0</v>
      </c>
      <c r="I21" s="187"/>
    </row>
    <row r="22" spans="1:9" s="72" customFormat="1" ht="27.6" customHeight="1" x14ac:dyDescent="0.25">
      <c r="A22" s="188" t="s">
        <v>307</v>
      </c>
      <c r="B22" s="188"/>
      <c r="C22" s="188"/>
      <c r="D22" s="188"/>
      <c r="E22" s="188"/>
      <c r="F22" s="188"/>
      <c r="G22" s="188"/>
      <c r="H22" s="188"/>
      <c r="I22" s="189" t="str">
        <f>IF(SUM(I9:I20)=0,"",AVERAGE(I9:I20))</f>
        <v/>
      </c>
    </row>
    <row r="68" spans="2:3" ht="15" x14ac:dyDescent="0.25">
      <c r="B68" s="190" t="s">
        <v>308</v>
      </c>
      <c r="C68" s="190"/>
    </row>
    <row r="69" spans="2:3" ht="15" x14ac:dyDescent="0.25">
      <c r="B69" s="190" t="s">
        <v>309</v>
      </c>
      <c r="C69" s="190"/>
    </row>
    <row r="70" spans="2:3" ht="15" x14ac:dyDescent="0.25">
      <c r="B70" s="190" t="s">
        <v>310</v>
      </c>
      <c r="C70" s="190"/>
    </row>
    <row r="71" spans="2:3" ht="15" x14ac:dyDescent="0.25">
      <c r="B71" s="190" t="s">
        <v>311</v>
      </c>
      <c r="C71" s="190"/>
    </row>
    <row r="72" spans="2:3" ht="15" x14ac:dyDescent="0.25">
      <c r="B72" s="190" t="s">
        <v>312</v>
      </c>
      <c r="C72" s="190"/>
    </row>
    <row r="73" spans="2:3" ht="15" customHeight="1" x14ac:dyDescent="0.25">
      <c r="B73" s="190" t="s">
        <v>313</v>
      </c>
      <c r="C73" s="190"/>
    </row>
    <row r="74" spans="2:3" ht="15" x14ac:dyDescent="0.25">
      <c r="B74" s="190" t="s">
        <v>314</v>
      </c>
      <c r="C74" s="190"/>
    </row>
    <row r="75" spans="2:3" ht="15" x14ac:dyDescent="0.25">
      <c r="B75" s="190" t="s">
        <v>315</v>
      </c>
      <c r="C75" s="190"/>
    </row>
    <row r="76" spans="2:3" ht="15" x14ac:dyDescent="0.25">
      <c r="B76" s="190" t="s">
        <v>316</v>
      </c>
      <c r="C76" s="190"/>
    </row>
    <row r="77" spans="2:3" ht="15" x14ac:dyDescent="0.25">
      <c r="B77" s="190" t="s">
        <v>317</v>
      </c>
      <c r="C77" s="190"/>
    </row>
    <row r="78" spans="2:3" ht="15" x14ac:dyDescent="0.25">
      <c r="B78" s="190" t="s">
        <v>318</v>
      </c>
      <c r="C78" s="190"/>
    </row>
    <row r="79" spans="2:3" ht="15" x14ac:dyDescent="0.25">
      <c r="B79" s="190" t="s">
        <v>319</v>
      </c>
      <c r="C79" s="190"/>
    </row>
  </sheetData>
  <sheetProtection sort="0" autoFilter="0"/>
  <autoFilter ref="A8:I10">
    <filterColumn colId="1" showButton="0"/>
  </autoFilter>
  <mergeCells count="33">
    <mergeCell ref="B77:C77"/>
    <mergeCell ref="B78:C78"/>
    <mergeCell ref="B79:C79"/>
    <mergeCell ref="B71:C71"/>
    <mergeCell ref="B72:C72"/>
    <mergeCell ref="B73:C73"/>
    <mergeCell ref="B74:C74"/>
    <mergeCell ref="B75:C75"/>
    <mergeCell ref="B76:C76"/>
    <mergeCell ref="B20:C20"/>
    <mergeCell ref="A21:C21"/>
    <mergeCell ref="A22:H22"/>
    <mergeCell ref="B68:C68"/>
    <mergeCell ref="B69:C69"/>
    <mergeCell ref="B70:C70"/>
    <mergeCell ref="B14:C14"/>
    <mergeCell ref="B15:C15"/>
    <mergeCell ref="B16:C16"/>
    <mergeCell ref="B17:C17"/>
    <mergeCell ref="B18:C18"/>
    <mergeCell ref="B19:C19"/>
    <mergeCell ref="B8:C8"/>
    <mergeCell ref="B9:C9"/>
    <mergeCell ref="B10:C10"/>
    <mergeCell ref="B11:C11"/>
    <mergeCell ref="B12:C12"/>
    <mergeCell ref="B13:C13"/>
    <mergeCell ref="A1:B2"/>
    <mergeCell ref="C1:I2"/>
    <mergeCell ref="A3:B3"/>
    <mergeCell ref="C3:I3"/>
    <mergeCell ref="A5:H5"/>
    <mergeCell ref="A6:H6"/>
  </mergeCells>
  <dataValidations count="1">
    <dataValidation type="list" allowBlank="1" showInputMessage="1" showErrorMessage="1" sqref="D9:D20">
      <formula1>$K$1:$K$2</formula1>
    </dataValidation>
  </dataValidations>
  <hyperlinks>
    <hyperlink ref="B9:C9" location="'Check N°1'!A1" display="ESTÁNDAR N°1 BLOQUEO DE ENERGÍAS"/>
    <hyperlink ref="B10:C10" location="'Check N°2'!A1" display="ESTÁNDAR N°2 TRABAJO EN ALTURA FISICA"/>
    <hyperlink ref="B11:C11" location="'Check N°3'!A1" display="ESTÁNDAR N°3 TRABAJO CON EQUIPO PESADO"/>
    <hyperlink ref="B12:C12" location="'Check N°4'!A1" display="ESTÁNDAR N°4 TRABAJO CON VEHICULOS DE TRANSPORTE"/>
    <hyperlink ref="B13:C13" location="'Check N°5'!A1" display="ESTÁNDAR N°5 TRABAJO CON EQUIPOS Y HERRAMIENTAS PORTÁTILES"/>
    <hyperlink ref="B15:C15" location="'Check N°7'!A1" display="ESTÁNDAR N°7 TRABAJO CON EXPLOSIVOS"/>
    <hyperlink ref="B16:C16" location="'Check N°8'!A1" display="ESTÁNDAR N°8 TRABAJO EN EXCAVACIONES"/>
    <hyperlink ref="B17:C17" location="'Check N°9'!A1" display="ESTÁNDAR N°9 TRABAJO EN ESPACIOS CONFINADOS"/>
    <hyperlink ref="B18:C18" location="'Check N°10'!A1" display="ESTÁNDAR N°10 TRABAJO CON ELECTRICIDAD"/>
    <hyperlink ref="B19:C19" location="'Check N°11'!A1" display="ESTÁNDAR N°11 TRABAJO SUBMARINO"/>
    <hyperlink ref="B20:C20" location="'Check N°12'!A1" display="ESTÁNDAR N°12 TRABAJO CON RADIACIONES IONIZANTES"/>
  </hyperlinks>
  <printOptions horizontalCentered="1"/>
  <pageMargins left="0.47244094488188981" right="0.47244094488188981" top="0.59055118110236227" bottom="0.59055118110236227" header="0.31496062992125984" footer="0.31496062992125984"/>
  <pageSetup scale="62" fitToHeight="18" orientation="portrait" r:id="rId1"/>
  <headerFooter>
    <oddFooter>&amp;R&amp;"Arial,Normal"&amp;12Página &amp;P de &amp;N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0"/>
  <sheetViews>
    <sheetView zoomScale="75" zoomScaleNormal="75" workbookViewId="0">
      <selection activeCell="D11" sqref="D11"/>
    </sheetView>
  </sheetViews>
  <sheetFormatPr baseColWidth="10" defaultColWidth="11.42578125" defaultRowHeight="14.25" x14ac:dyDescent="0.2"/>
  <cols>
    <col min="1" max="1" width="4.42578125" style="5" customWidth="1"/>
    <col min="2" max="2" width="30.140625" style="40" customWidth="1"/>
    <col min="3" max="3" width="61" style="40" customWidth="1"/>
    <col min="4" max="4" width="13" style="16" customWidth="1"/>
    <col min="5" max="5" width="56.7109375" style="16" customWidth="1"/>
    <col min="6" max="12" width="11.42578125" style="40"/>
    <col min="13" max="13" width="0" style="40" hidden="1" customWidth="1"/>
    <col min="14" max="16384" width="11.42578125" style="40"/>
  </cols>
  <sheetData>
    <row r="1" spans="1:13" ht="33" customHeight="1" x14ac:dyDescent="0.2">
      <c r="A1" s="119"/>
      <c r="B1" s="119"/>
      <c r="C1" s="136" t="s">
        <v>168</v>
      </c>
      <c r="D1" s="137"/>
      <c r="E1" s="138"/>
      <c r="F1" s="3"/>
      <c r="M1" s="5" t="s">
        <v>12</v>
      </c>
    </row>
    <row r="2" spans="1:13" ht="33" customHeight="1" x14ac:dyDescent="0.2">
      <c r="A2" s="119"/>
      <c r="B2" s="119"/>
      <c r="C2" s="139"/>
      <c r="D2" s="140"/>
      <c r="E2" s="141"/>
      <c r="F2" s="3"/>
      <c r="M2" s="5" t="s">
        <v>13</v>
      </c>
    </row>
    <row r="3" spans="1:13" ht="24" customHeight="1" x14ac:dyDescent="0.2">
      <c r="A3" s="126" t="s">
        <v>290</v>
      </c>
      <c r="B3" s="126"/>
      <c r="C3" s="1"/>
      <c r="D3" s="14"/>
      <c r="E3" s="15"/>
      <c r="F3" s="3"/>
      <c r="M3" s="5" t="s">
        <v>17</v>
      </c>
    </row>
    <row r="4" spans="1:13" ht="11.25" customHeight="1" x14ac:dyDescent="0.2"/>
    <row r="5" spans="1:13" ht="21.75" customHeight="1" x14ac:dyDescent="0.2">
      <c r="A5" s="17" t="s">
        <v>2</v>
      </c>
      <c r="B5" s="17"/>
      <c r="C5" s="17"/>
      <c r="D5" s="17"/>
      <c r="E5" s="18" t="s">
        <v>4</v>
      </c>
    </row>
    <row r="6" spans="1:13" ht="21.75" customHeight="1" x14ac:dyDescent="0.2">
      <c r="A6" s="17" t="s">
        <v>3</v>
      </c>
      <c r="B6" s="17"/>
      <c r="C6" s="17"/>
      <c r="D6" s="17"/>
      <c r="E6" s="18" t="s">
        <v>9</v>
      </c>
    </row>
    <row r="7" spans="1:13" ht="21.75" customHeight="1" x14ac:dyDescent="0.2">
      <c r="A7" s="17" t="s">
        <v>28</v>
      </c>
      <c r="B7" s="17"/>
      <c r="C7" s="17"/>
      <c r="D7" s="17"/>
      <c r="E7" s="18" t="s">
        <v>10</v>
      </c>
    </row>
    <row r="8" spans="1:13" s="42" customFormat="1" ht="19.5" customHeight="1" x14ac:dyDescent="0.2">
      <c r="A8" s="17" t="s">
        <v>11</v>
      </c>
      <c r="B8" s="17"/>
      <c r="C8" s="17"/>
      <c r="D8" s="19">
        <f>+COUNT(A14:A457)</f>
        <v>9</v>
      </c>
      <c r="E8" s="20" t="s">
        <v>32</v>
      </c>
      <c r="M8" s="40"/>
    </row>
    <row r="9" spans="1:13" s="42" customFormat="1" ht="14.25" customHeight="1" x14ac:dyDescent="0.2">
      <c r="A9" s="17"/>
      <c r="B9" s="17"/>
      <c r="C9" s="17"/>
      <c r="D9" s="21">
        <f>+COUNTIF(D14:D457,"Si")</f>
        <v>0</v>
      </c>
      <c r="E9" s="22" t="s">
        <v>14</v>
      </c>
      <c r="M9" s="40"/>
    </row>
    <row r="10" spans="1:13" ht="14.25" customHeight="1" x14ac:dyDescent="0.2">
      <c r="A10" s="2"/>
      <c r="B10" s="2"/>
      <c r="C10" s="2"/>
      <c r="D10" s="23">
        <f>+COUNTIF(D14:D457,"NA")</f>
        <v>0</v>
      </c>
      <c r="E10" s="24" t="s">
        <v>18</v>
      </c>
    </row>
    <row r="11" spans="1:13" ht="14.25" customHeight="1" x14ac:dyDescent="0.2">
      <c r="A11" s="7"/>
      <c r="B11" s="7"/>
      <c r="C11" s="7"/>
      <c r="D11" s="25">
        <f>+COUNTIF(D14:D457,"No")</f>
        <v>0</v>
      </c>
      <c r="E11" s="26" t="s">
        <v>15</v>
      </c>
    </row>
    <row r="12" spans="1:13" s="9" customFormat="1" ht="27" customHeight="1" x14ac:dyDescent="0.25">
      <c r="A12" s="8"/>
      <c r="B12" s="8"/>
      <c r="C12" s="8"/>
      <c r="D12" s="27" t="str">
        <f>IF(D9=0,"",(D9+D10)/D8)</f>
        <v/>
      </c>
      <c r="E12" s="28" t="s">
        <v>19</v>
      </c>
      <c r="M12" s="40"/>
    </row>
    <row r="13" spans="1:13" s="9" customFormat="1" ht="46.5" customHeight="1" x14ac:dyDescent="0.25">
      <c r="A13" s="57" t="s">
        <v>0</v>
      </c>
      <c r="B13" s="151" t="s">
        <v>8</v>
      </c>
      <c r="C13" s="152"/>
      <c r="D13" s="29" t="s">
        <v>31</v>
      </c>
      <c r="E13" s="30" t="s">
        <v>1</v>
      </c>
    </row>
    <row r="14" spans="1:13" ht="18" x14ac:dyDescent="0.2">
      <c r="A14" s="43" t="s">
        <v>6</v>
      </c>
      <c r="B14" s="44"/>
      <c r="C14" s="44"/>
      <c r="D14" s="31"/>
      <c r="E14" s="41"/>
    </row>
    <row r="15" spans="1:13" s="42" customFormat="1" ht="39.75" customHeight="1" x14ac:dyDescent="0.25">
      <c r="A15" s="45">
        <v>1</v>
      </c>
      <c r="B15" s="132" t="s">
        <v>169</v>
      </c>
      <c r="C15" s="132"/>
      <c r="D15" s="46"/>
      <c r="E15" s="47"/>
    </row>
    <row r="16" spans="1:13" s="42" customFormat="1" ht="39.75" customHeight="1" x14ac:dyDescent="0.25">
      <c r="A16" s="45">
        <v>2</v>
      </c>
      <c r="B16" s="132" t="s">
        <v>170</v>
      </c>
      <c r="C16" s="132"/>
      <c r="D16" s="46"/>
      <c r="E16" s="47"/>
    </row>
    <row r="17" spans="1:13" s="42" customFormat="1" ht="48" customHeight="1" x14ac:dyDescent="0.2">
      <c r="A17" s="45">
        <v>3</v>
      </c>
      <c r="B17" s="130" t="s">
        <v>171</v>
      </c>
      <c r="C17" s="131"/>
      <c r="D17" s="46"/>
      <c r="E17" s="47"/>
      <c r="M17" s="40"/>
    </row>
    <row r="18" spans="1:13" s="42" customFormat="1" ht="31.5" customHeight="1" x14ac:dyDescent="0.25">
      <c r="A18" s="45">
        <f t="shared" ref="A18:A23" si="0">A17+1</f>
        <v>4</v>
      </c>
      <c r="B18" s="130" t="s">
        <v>172</v>
      </c>
      <c r="C18" s="131"/>
      <c r="D18" s="46"/>
      <c r="E18" s="47"/>
    </row>
    <row r="19" spans="1:13" s="42" customFormat="1" ht="41.25" customHeight="1" x14ac:dyDescent="0.25">
      <c r="A19" s="45">
        <f t="shared" si="0"/>
        <v>5</v>
      </c>
      <c r="B19" s="130" t="s">
        <v>173</v>
      </c>
      <c r="C19" s="131"/>
      <c r="D19" s="46"/>
      <c r="E19" s="47"/>
    </row>
    <row r="20" spans="1:13" s="42" customFormat="1" ht="23.25" customHeight="1" x14ac:dyDescent="0.25">
      <c r="A20" s="45">
        <v>6</v>
      </c>
      <c r="B20" s="130" t="s">
        <v>174</v>
      </c>
      <c r="C20" s="131"/>
      <c r="D20" s="46"/>
      <c r="E20" s="47"/>
    </row>
    <row r="21" spans="1:13" s="42" customFormat="1" ht="22.5" customHeight="1" x14ac:dyDescent="0.25">
      <c r="A21" s="45">
        <f t="shared" si="0"/>
        <v>7</v>
      </c>
      <c r="B21" s="130" t="s">
        <v>175</v>
      </c>
      <c r="C21" s="131"/>
      <c r="D21" s="46"/>
      <c r="E21" s="47"/>
    </row>
    <row r="22" spans="1:13" s="42" customFormat="1" ht="27.75" customHeight="1" x14ac:dyDescent="0.25">
      <c r="A22" s="45">
        <v>8</v>
      </c>
      <c r="B22" s="130" t="s">
        <v>176</v>
      </c>
      <c r="C22" s="131"/>
      <c r="D22" s="46"/>
      <c r="E22" s="47"/>
    </row>
    <row r="23" spans="1:13" s="42" customFormat="1" ht="35.25" customHeight="1" x14ac:dyDescent="0.25">
      <c r="A23" s="45">
        <f t="shared" si="0"/>
        <v>9</v>
      </c>
      <c r="B23" s="130" t="s">
        <v>177</v>
      </c>
      <c r="C23" s="131"/>
      <c r="D23" s="46"/>
      <c r="E23" s="47"/>
    </row>
    <row r="29" spans="1:13" x14ac:dyDescent="0.2">
      <c r="M29" s="42"/>
    </row>
    <row r="35" spans="13:13" x14ac:dyDescent="0.2">
      <c r="M35" s="42"/>
    </row>
    <row r="39" spans="13:13" ht="18" x14ac:dyDescent="0.25">
      <c r="M39" s="9"/>
    </row>
    <row r="60" spans="13:13" ht="18" x14ac:dyDescent="0.25">
      <c r="M60" s="9"/>
    </row>
  </sheetData>
  <mergeCells count="13">
    <mergeCell ref="B20:C20"/>
    <mergeCell ref="B21:C21"/>
    <mergeCell ref="B22:C22"/>
    <mergeCell ref="B23:C23"/>
    <mergeCell ref="B16:C16"/>
    <mergeCell ref="B17:C17"/>
    <mergeCell ref="B18:C18"/>
    <mergeCell ref="B19:C19"/>
    <mergeCell ref="A1:B2"/>
    <mergeCell ref="C1:E2"/>
    <mergeCell ref="A3:B3"/>
    <mergeCell ref="B13:C13"/>
    <mergeCell ref="B15:C15"/>
  </mergeCells>
  <dataValidations count="1">
    <dataValidation type="list" allowBlank="1" showInputMessage="1" showErrorMessage="1" sqref="D15:D23">
      <formula1>$M$1:$M$3</formula1>
    </dataValidation>
  </dataValidations>
  <pageMargins left="0.7" right="0.7" top="0.75" bottom="0.75" header="0.3" footer="0.3"/>
  <drawing r:id="rId1"/>
  <legacyDrawing r:id="rId2"/>
  <oleObjects>
    <mc:AlternateContent xmlns:mc="http://schemas.openxmlformats.org/markup-compatibility/2006">
      <mc:Choice Requires="x14">
        <oleObject progId="PBrush" shapeId="9217" r:id="rId3">
          <objectPr defaultSize="0" autoPict="0" r:id="rId4">
            <anchor moveWithCells="1" sizeWithCells="1">
              <from>
                <xdr:col>0</xdr:col>
                <xdr:colOff>219075</xdr:colOff>
                <xdr:row>0</xdr:row>
                <xdr:rowOff>95250</xdr:rowOff>
              </from>
              <to>
                <xdr:col>1</xdr:col>
                <xdr:colOff>1733550</xdr:colOff>
                <xdr:row>1</xdr:row>
                <xdr:rowOff>247650</xdr:rowOff>
              </to>
            </anchor>
          </objectPr>
        </oleObject>
      </mc:Choice>
      <mc:Fallback>
        <oleObject progId="PBrush" shapeId="9217" r:id="rId3"/>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8"/>
  <sheetViews>
    <sheetView zoomScale="75" zoomScaleNormal="75" workbookViewId="0">
      <selection activeCell="D11" sqref="D11"/>
    </sheetView>
  </sheetViews>
  <sheetFormatPr baseColWidth="10" defaultColWidth="11.42578125" defaultRowHeight="14.25" x14ac:dyDescent="0.2"/>
  <cols>
    <col min="1" max="1" width="4.42578125" style="68" customWidth="1"/>
    <col min="2" max="2" width="30.140625" style="67" customWidth="1"/>
    <col min="3" max="3" width="61" style="67" customWidth="1"/>
    <col min="4" max="4" width="13" style="80" customWidth="1"/>
    <col min="5" max="5" width="56.7109375" style="80" customWidth="1"/>
    <col min="6" max="12" width="11.42578125" style="67"/>
    <col min="13" max="13" width="0" style="67" hidden="1" customWidth="1"/>
    <col min="14" max="16384" width="11.42578125" style="67"/>
  </cols>
  <sheetData>
    <row r="1" spans="1:13" ht="33" customHeight="1" x14ac:dyDescent="0.2">
      <c r="A1" s="119"/>
      <c r="B1" s="119"/>
      <c r="C1" s="136" t="s">
        <v>286</v>
      </c>
      <c r="D1" s="137"/>
      <c r="E1" s="138"/>
      <c r="F1" s="66"/>
      <c r="M1" s="68" t="s">
        <v>12</v>
      </c>
    </row>
    <row r="2" spans="1:13" ht="33" customHeight="1" x14ac:dyDescent="0.2">
      <c r="A2" s="119"/>
      <c r="B2" s="119"/>
      <c r="C2" s="139"/>
      <c r="D2" s="140"/>
      <c r="E2" s="141"/>
      <c r="F2" s="66"/>
      <c r="M2" s="68" t="s">
        <v>13</v>
      </c>
    </row>
    <row r="3" spans="1:13" ht="24" customHeight="1" x14ac:dyDescent="0.2">
      <c r="A3" s="126" t="s">
        <v>290</v>
      </c>
      <c r="B3" s="126"/>
      <c r="C3" s="64"/>
      <c r="D3" s="78"/>
      <c r="E3" s="79"/>
      <c r="F3" s="66"/>
      <c r="M3" s="68" t="s">
        <v>17</v>
      </c>
    </row>
    <row r="4" spans="1:13" ht="11.25" customHeight="1" x14ac:dyDescent="0.2"/>
    <row r="5" spans="1:13" ht="21.75" customHeight="1" x14ac:dyDescent="0.2">
      <c r="A5" s="81" t="s">
        <v>2</v>
      </c>
      <c r="B5" s="81"/>
      <c r="C5" s="81"/>
      <c r="D5" s="81"/>
      <c r="E5" s="82" t="s">
        <v>4</v>
      </c>
    </row>
    <row r="6" spans="1:13" ht="21.75" customHeight="1" x14ac:dyDescent="0.2">
      <c r="A6" s="81" t="s">
        <v>3</v>
      </c>
      <c r="B6" s="81"/>
      <c r="C6" s="81"/>
      <c r="D6" s="81"/>
      <c r="E6" s="82" t="s">
        <v>9</v>
      </c>
    </row>
    <row r="7" spans="1:13" ht="21.75" customHeight="1" x14ac:dyDescent="0.2">
      <c r="A7" s="81" t="s">
        <v>28</v>
      </c>
      <c r="B7" s="81"/>
      <c r="C7" s="81"/>
      <c r="D7" s="81"/>
      <c r="E7" s="82" t="s">
        <v>10</v>
      </c>
    </row>
    <row r="8" spans="1:13" s="69" customFormat="1" ht="19.5" customHeight="1" x14ac:dyDescent="0.2">
      <c r="A8" s="81" t="s">
        <v>11</v>
      </c>
      <c r="B8" s="81"/>
      <c r="C8" s="81"/>
      <c r="D8" s="83">
        <f>+COUNT(A15:A460)</f>
        <v>14</v>
      </c>
      <c r="E8" s="84" t="s">
        <v>32</v>
      </c>
      <c r="M8" s="67"/>
    </row>
    <row r="9" spans="1:13" s="69" customFormat="1" ht="14.25" customHeight="1" x14ac:dyDescent="0.2">
      <c r="A9" s="81"/>
      <c r="B9" s="81"/>
      <c r="C9" s="81"/>
      <c r="D9" s="85">
        <f>+COUNTIF(D15:D460,"Si")</f>
        <v>0</v>
      </c>
      <c r="E9" s="86" t="s">
        <v>14</v>
      </c>
      <c r="M9" s="67"/>
    </row>
    <row r="10" spans="1:13" ht="14.25" customHeight="1" x14ac:dyDescent="0.2">
      <c r="A10" s="65"/>
      <c r="B10" s="65"/>
      <c r="C10" s="65"/>
      <c r="D10" s="87">
        <f>+COUNTIF(D15:D460,"NA")</f>
        <v>0</v>
      </c>
      <c r="E10" s="88" t="s">
        <v>18</v>
      </c>
    </row>
    <row r="11" spans="1:13" ht="14.25" customHeight="1" x14ac:dyDescent="0.2">
      <c r="A11" s="70"/>
      <c r="B11" s="70"/>
      <c r="C11" s="70"/>
      <c r="D11" s="89">
        <f>+COUNTIF(D15:D460,"No")</f>
        <v>0</v>
      </c>
      <c r="E11" s="90" t="s">
        <v>15</v>
      </c>
    </row>
    <row r="12" spans="1:13" s="72" customFormat="1" ht="27" customHeight="1" x14ac:dyDescent="0.25">
      <c r="A12" s="71"/>
      <c r="B12" s="71"/>
      <c r="C12" s="71"/>
      <c r="D12" s="91" t="str">
        <f>IF(D9=0,"",(D9+D10)/D8)</f>
        <v/>
      </c>
      <c r="E12" s="92" t="s">
        <v>19</v>
      </c>
      <c r="M12" s="67"/>
    </row>
    <row r="13" spans="1:13" s="72" customFormat="1" ht="46.5" customHeight="1" x14ac:dyDescent="0.25">
      <c r="A13" s="73" t="s">
        <v>0</v>
      </c>
      <c r="B13" s="151" t="s">
        <v>8</v>
      </c>
      <c r="C13" s="152"/>
      <c r="D13" s="93" t="s">
        <v>31</v>
      </c>
      <c r="E13" s="94" t="s">
        <v>1</v>
      </c>
    </row>
    <row r="14" spans="1:13" ht="18" x14ac:dyDescent="0.2">
      <c r="A14" s="74" t="s">
        <v>178</v>
      </c>
      <c r="B14" s="75"/>
      <c r="C14" s="75"/>
      <c r="D14" s="95"/>
      <c r="E14" s="96"/>
    </row>
    <row r="15" spans="1:13" s="69" customFormat="1" ht="33" customHeight="1" x14ac:dyDescent="0.25">
      <c r="A15" s="76">
        <v>1</v>
      </c>
      <c r="B15" s="130" t="s">
        <v>179</v>
      </c>
      <c r="C15" s="131"/>
      <c r="D15" s="97"/>
      <c r="E15" s="98"/>
    </row>
    <row r="16" spans="1:13" ht="30.75" customHeight="1" x14ac:dyDescent="0.2">
      <c r="A16" s="76">
        <v>2</v>
      </c>
      <c r="B16" s="132" t="s">
        <v>180</v>
      </c>
      <c r="C16" s="132"/>
      <c r="D16" s="105"/>
      <c r="E16" s="106"/>
      <c r="M16" s="69"/>
    </row>
    <row r="17" spans="1:13" s="69" customFormat="1" ht="39.75" customHeight="1" x14ac:dyDescent="0.25">
      <c r="A17" s="76">
        <f>+A16+1</f>
        <v>3</v>
      </c>
      <c r="B17" s="132" t="s">
        <v>181</v>
      </c>
      <c r="C17" s="132"/>
      <c r="D17" s="97"/>
      <c r="E17" s="98"/>
    </row>
    <row r="18" spans="1:13" s="69" customFormat="1" ht="47.25" customHeight="1" x14ac:dyDescent="0.2">
      <c r="A18" s="76">
        <f t="shared" ref="A18:A21" si="0">+A17+1</f>
        <v>4</v>
      </c>
      <c r="B18" s="130" t="s">
        <v>182</v>
      </c>
      <c r="C18" s="131"/>
      <c r="D18" s="97"/>
      <c r="E18" s="98"/>
      <c r="M18" s="67"/>
    </row>
    <row r="19" spans="1:13" s="69" customFormat="1" ht="36.75" customHeight="1" x14ac:dyDescent="0.2">
      <c r="A19" s="76">
        <v>5</v>
      </c>
      <c r="B19" s="130" t="s">
        <v>183</v>
      </c>
      <c r="C19" s="131"/>
      <c r="D19" s="97"/>
      <c r="E19" s="98"/>
      <c r="M19" s="67"/>
    </row>
    <row r="20" spans="1:13" s="69" customFormat="1" ht="33" customHeight="1" x14ac:dyDescent="0.25">
      <c r="A20" s="76">
        <v>6</v>
      </c>
      <c r="B20" s="130" t="s">
        <v>184</v>
      </c>
      <c r="C20" s="131"/>
      <c r="D20" s="97"/>
      <c r="E20" s="98"/>
    </row>
    <row r="21" spans="1:13" s="69" customFormat="1" ht="39.75" customHeight="1" x14ac:dyDescent="0.25">
      <c r="A21" s="76">
        <f t="shared" si="0"/>
        <v>7</v>
      </c>
      <c r="B21" s="130" t="s">
        <v>185</v>
      </c>
      <c r="C21" s="131"/>
      <c r="D21" s="97"/>
      <c r="E21" s="98"/>
    </row>
    <row r="22" spans="1:13" s="69" customFormat="1" ht="110.25" customHeight="1" x14ac:dyDescent="0.25">
      <c r="A22" s="76">
        <v>8</v>
      </c>
      <c r="B22" s="130" t="s">
        <v>186</v>
      </c>
      <c r="C22" s="131"/>
      <c r="D22" s="97"/>
      <c r="E22" s="98"/>
    </row>
    <row r="23" spans="1:13" s="69" customFormat="1" ht="29.25" customHeight="1" x14ac:dyDescent="0.25">
      <c r="A23" s="76">
        <v>9</v>
      </c>
      <c r="B23" s="130" t="s">
        <v>187</v>
      </c>
      <c r="C23" s="131"/>
      <c r="D23" s="97"/>
      <c r="E23" s="98"/>
    </row>
    <row r="24" spans="1:13" s="69" customFormat="1" ht="29.25" customHeight="1" x14ac:dyDescent="0.25">
      <c r="A24" s="76">
        <v>10</v>
      </c>
      <c r="B24" s="130" t="s">
        <v>188</v>
      </c>
      <c r="C24" s="131"/>
      <c r="D24" s="97"/>
      <c r="E24" s="98"/>
    </row>
    <row r="25" spans="1:13" s="69" customFormat="1" ht="18" x14ac:dyDescent="0.25">
      <c r="A25" s="74" t="s">
        <v>189</v>
      </c>
      <c r="B25" s="75"/>
      <c r="C25" s="75"/>
      <c r="D25" s="95"/>
      <c r="E25" s="96"/>
    </row>
    <row r="26" spans="1:13" s="69" customFormat="1" ht="42" customHeight="1" x14ac:dyDescent="0.25">
      <c r="A26" s="76">
        <v>12</v>
      </c>
      <c r="B26" s="130" t="s">
        <v>190</v>
      </c>
      <c r="C26" s="131"/>
      <c r="D26" s="97"/>
      <c r="E26" s="98"/>
    </row>
    <row r="27" spans="1:13" s="69" customFormat="1" ht="42" customHeight="1" x14ac:dyDescent="0.25">
      <c r="A27" s="76">
        <v>13</v>
      </c>
      <c r="B27" s="130" t="s">
        <v>191</v>
      </c>
      <c r="C27" s="131"/>
      <c r="D27" s="97"/>
      <c r="E27" s="98"/>
    </row>
    <row r="28" spans="1:13" s="69" customFormat="1" ht="42" customHeight="1" x14ac:dyDescent="0.25">
      <c r="A28" s="76">
        <f>+A26+1</f>
        <v>13</v>
      </c>
      <c r="B28" s="130" t="s">
        <v>192</v>
      </c>
      <c r="C28" s="131"/>
      <c r="D28" s="97"/>
      <c r="E28" s="98"/>
    </row>
    <row r="29" spans="1:13" s="69" customFormat="1" ht="27" customHeight="1" x14ac:dyDescent="0.25">
      <c r="A29" s="76">
        <f>+A28+1</f>
        <v>14</v>
      </c>
      <c r="B29" s="130" t="s">
        <v>193</v>
      </c>
      <c r="C29" s="131"/>
      <c r="D29" s="97"/>
      <c r="E29" s="98"/>
    </row>
    <row r="30" spans="1:13" x14ac:dyDescent="0.2">
      <c r="M30" s="69"/>
    </row>
    <row r="37" spans="13:13" x14ac:dyDescent="0.2">
      <c r="M37" s="69"/>
    </row>
    <row r="43" spans="13:13" x14ac:dyDescent="0.2">
      <c r="M43" s="69"/>
    </row>
    <row r="47" spans="13:13" ht="18" x14ac:dyDescent="0.25">
      <c r="M47" s="72"/>
    </row>
    <row r="68" spans="13:13" ht="18" x14ac:dyDescent="0.25">
      <c r="M68" s="72"/>
    </row>
  </sheetData>
  <mergeCells count="18">
    <mergeCell ref="B29:C29"/>
    <mergeCell ref="B28:C28"/>
    <mergeCell ref="B16:C16"/>
    <mergeCell ref="B17:C17"/>
    <mergeCell ref="B18:C18"/>
    <mergeCell ref="B20:C20"/>
    <mergeCell ref="B19:C19"/>
    <mergeCell ref="B22:C22"/>
    <mergeCell ref="B24:C24"/>
    <mergeCell ref="B27:C27"/>
    <mergeCell ref="B23:C23"/>
    <mergeCell ref="B26:C26"/>
    <mergeCell ref="B21:C21"/>
    <mergeCell ref="B15:C15"/>
    <mergeCell ref="A1:B2"/>
    <mergeCell ref="A3:B3"/>
    <mergeCell ref="B13:C13"/>
    <mergeCell ref="C1:E2"/>
  </mergeCells>
  <dataValidations count="1">
    <dataValidation type="list" allowBlank="1" showInputMessage="1" showErrorMessage="1" sqref="D15 D26:D29 D17:D24">
      <formula1>$M$1:$M$3</formula1>
    </dataValidation>
  </dataValidations>
  <pageMargins left="0.7" right="0.7" top="0.75" bottom="0.75" header="0.3" footer="0.3"/>
  <drawing r:id="rId1"/>
  <legacyDrawing r:id="rId2"/>
  <oleObjects>
    <mc:AlternateContent xmlns:mc="http://schemas.openxmlformats.org/markup-compatibility/2006">
      <mc:Choice Requires="x14">
        <oleObject progId="PBrush" shapeId="10243" r:id="rId3">
          <objectPr defaultSize="0" autoPict="0" r:id="rId4">
            <anchor moveWithCells="1" sizeWithCells="1">
              <from>
                <xdr:col>0</xdr:col>
                <xdr:colOff>190500</xdr:colOff>
                <xdr:row>0</xdr:row>
                <xdr:rowOff>85725</xdr:rowOff>
              </from>
              <to>
                <xdr:col>1</xdr:col>
                <xdr:colOff>1714500</xdr:colOff>
                <xdr:row>1</xdr:row>
                <xdr:rowOff>238125</xdr:rowOff>
              </to>
            </anchor>
          </objectPr>
        </oleObject>
      </mc:Choice>
      <mc:Fallback>
        <oleObject progId="PBrush" shapeId="10243" r:id="rId3"/>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86"/>
  <sheetViews>
    <sheetView topLeftCell="A9" zoomScale="75" zoomScaleNormal="75" workbookViewId="0">
      <selection activeCell="D11" sqref="D11"/>
    </sheetView>
  </sheetViews>
  <sheetFormatPr baseColWidth="10" defaultColWidth="11.42578125" defaultRowHeight="14.25" x14ac:dyDescent="0.2"/>
  <cols>
    <col min="1" max="1" width="4.42578125" style="68" customWidth="1"/>
    <col min="2" max="2" width="30.140625" style="67" customWidth="1"/>
    <col min="3" max="3" width="61" style="67" customWidth="1"/>
    <col min="4" max="4" width="13" style="80" customWidth="1"/>
    <col min="5" max="5" width="56.7109375" style="80" customWidth="1"/>
    <col min="6" max="12" width="11.42578125" style="67"/>
    <col min="13" max="13" width="0" style="67" hidden="1" customWidth="1"/>
    <col min="14" max="16384" width="11.42578125" style="67"/>
  </cols>
  <sheetData>
    <row r="1" spans="1:13" ht="33" customHeight="1" x14ac:dyDescent="0.2">
      <c r="A1" s="119"/>
      <c r="B1" s="119"/>
      <c r="C1" s="136" t="s">
        <v>194</v>
      </c>
      <c r="D1" s="137"/>
      <c r="E1" s="138"/>
      <c r="F1" s="66"/>
      <c r="M1" s="68" t="s">
        <v>12</v>
      </c>
    </row>
    <row r="2" spans="1:13" ht="33" customHeight="1" x14ac:dyDescent="0.2">
      <c r="A2" s="119"/>
      <c r="B2" s="119"/>
      <c r="C2" s="139"/>
      <c r="D2" s="140"/>
      <c r="E2" s="141"/>
      <c r="F2" s="66"/>
      <c r="M2" s="68" t="s">
        <v>13</v>
      </c>
    </row>
    <row r="3" spans="1:13" ht="24" customHeight="1" x14ac:dyDescent="0.2">
      <c r="A3" s="126" t="s">
        <v>290</v>
      </c>
      <c r="B3" s="126"/>
      <c r="C3" s="64"/>
      <c r="D3" s="78"/>
      <c r="E3" s="79"/>
      <c r="F3" s="66"/>
      <c r="M3" s="68" t="s">
        <v>17</v>
      </c>
    </row>
    <row r="4" spans="1:13" ht="11.25" customHeight="1" x14ac:dyDescent="0.2"/>
    <row r="5" spans="1:13" ht="21.75" customHeight="1" x14ac:dyDescent="0.2">
      <c r="A5" s="81" t="s">
        <v>2</v>
      </c>
      <c r="B5" s="81"/>
      <c r="C5" s="81"/>
      <c r="D5" s="81"/>
      <c r="E5" s="82" t="s">
        <v>4</v>
      </c>
    </row>
    <row r="6" spans="1:13" ht="21.75" customHeight="1" x14ac:dyDescent="0.2">
      <c r="A6" s="81" t="s">
        <v>3</v>
      </c>
      <c r="B6" s="81"/>
      <c r="C6" s="81"/>
      <c r="D6" s="81"/>
      <c r="E6" s="82" t="s">
        <v>9</v>
      </c>
    </row>
    <row r="7" spans="1:13" ht="21.75" customHeight="1" x14ac:dyDescent="0.2">
      <c r="A7" s="81" t="s">
        <v>28</v>
      </c>
      <c r="B7" s="81"/>
      <c r="C7" s="81"/>
      <c r="D7" s="81"/>
      <c r="E7" s="82" t="s">
        <v>10</v>
      </c>
    </row>
    <row r="8" spans="1:13" s="69" customFormat="1" ht="19.5" customHeight="1" x14ac:dyDescent="0.2">
      <c r="A8" s="81" t="s">
        <v>11</v>
      </c>
      <c r="B8" s="81"/>
      <c r="C8" s="81"/>
      <c r="D8" s="83">
        <f>+COUNT(A15:A478)</f>
        <v>27</v>
      </c>
      <c r="E8" s="84" t="s">
        <v>32</v>
      </c>
      <c r="M8" s="67"/>
    </row>
    <row r="9" spans="1:13" s="69" customFormat="1" ht="14.25" customHeight="1" x14ac:dyDescent="0.2">
      <c r="A9" s="81"/>
      <c r="B9" s="81"/>
      <c r="C9" s="81"/>
      <c r="D9" s="85">
        <f>+COUNTIF(D15:D478,"Si")</f>
        <v>0</v>
      </c>
      <c r="E9" s="86" t="s">
        <v>14</v>
      </c>
      <c r="M9" s="67"/>
    </row>
    <row r="10" spans="1:13" ht="14.25" customHeight="1" x14ac:dyDescent="0.2">
      <c r="A10" s="65"/>
      <c r="B10" s="65"/>
      <c r="C10" s="65"/>
      <c r="D10" s="87">
        <f>+COUNTIF(D15:D478,"NA")</f>
        <v>0</v>
      </c>
      <c r="E10" s="88" t="s">
        <v>18</v>
      </c>
    </row>
    <row r="11" spans="1:13" ht="14.25" customHeight="1" x14ac:dyDescent="0.2">
      <c r="A11" s="70"/>
      <c r="B11" s="70"/>
      <c r="C11" s="70"/>
      <c r="D11" s="89">
        <f>+COUNTIF(D15:D478,"No")</f>
        <v>0</v>
      </c>
      <c r="E11" s="90" t="s">
        <v>15</v>
      </c>
    </row>
    <row r="12" spans="1:13" s="72" customFormat="1" ht="27" customHeight="1" x14ac:dyDescent="0.25">
      <c r="A12" s="71"/>
      <c r="B12" s="71"/>
      <c r="C12" s="71"/>
      <c r="D12" s="91" t="str">
        <f>IF(D9=0,"",(D9+D10)/D8)</f>
        <v/>
      </c>
      <c r="E12" s="92" t="s">
        <v>19</v>
      </c>
      <c r="M12" s="67"/>
    </row>
    <row r="13" spans="1:13" s="72" customFormat="1" ht="46.5" customHeight="1" x14ac:dyDescent="0.25">
      <c r="A13" s="73" t="s">
        <v>0</v>
      </c>
      <c r="B13" s="151" t="s">
        <v>8</v>
      </c>
      <c r="C13" s="152"/>
      <c r="D13" s="93" t="s">
        <v>31</v>
      </c>
      <c r="E13" s="94" t="s">
        <v>1</v>
      </c>
    </row>
    <row r="14" spans="1:13" ht="18" x14ac:dyDescent="0.2">
      <c r="A14" s="74" t="s">
        <v>5</v>
      </c>
      <c r="B14" s="75"/>
      <c r="C14" s="75"/>
      <c r="D14" s="95"/>
      <c r="E14" s="96"/>
    </row>
    <row r="15" spans="1:13" s="69" customFormat="1" ht="28.5" customHeight="1" x14ac:dyDescent="0.2">
      <c r="A15" s="76">
        <v>1</v>
      </c>
      <c r="B15" s="130" t="s">
        <v>195</v>
      </c>
      <c r="C15" s="131"/>
      <c r="D15" s="97"/>
      <c r="E15" s="98"/>
      <c r="M15" s="67"/>
    </row>
    <row r="16" spans="1:13" s="69" customFormat="1" ht="47.25" customHeight="1" x14ac:dyDescent="0.25">
      <c r="A16" s="76">
        <f>A15+1</f>
        <v>2</v>
      </c>
      <c r="B16" s="130" t="s">
        <v>196</v>
      </c>
      <c r="C16" s="131"/>
      <c r="D16" s="97"/>
      <c r="E16" s="98"/>
    </row>
    <row r="17" spans="1:13" s="69" customFormat="1" ht="101.25" customHeight="1" x14ac:dyDescent="0.25">
      <c r="A17" s="76">
        <f t="shared" ref="A17:A18" si="0">A16+1</f>
        <v>3</v>
      </c>
      <c r="B17" s="132" t="s">
        <v>197</v>
      </c>
      <c r="C17" s="132"/>
      <c r="D17" s="97"/>
      <c r="E17" s="98"/>
    </row>
    <row r="18" spans="1:13" s="69" customFormat="1" ht="52.5" customHeight="1" x14ac:dyDescent="0.25">
      <c r="A18" s="76">
        <f t="shared" si="0"/>
        <v>4</v>
      </c>
      <c r="B18" s="130" t="s">
        <v>198</v>
      </c>
      <c r="C18" s="131"/>
      <c r="D18" s="97"/>
      <c r="E18" s="98"/>
    </row>
    <row r="19" spans="1:13" ht="18" x14ac:dyDescent="0.2">
      <c r="A19" s="74" t="s">
        <v>6</v>
      </c>
      <c r="B19" s="75"/>
      <c r="C19" s="75"/>
      <c r="D19" s="95"/>
      <c r="E19" s="96"/>
      <c r="M19" s="69"/>
    </row>
    <row r="20" spans="1:13" s="69" customFormat="1" ht="39.75" customHeight="1" x14ac:dyDescent="0.25">
      <c r="A20" s="76">
        <v>5</v>
      </c>
      <c r="B20" s="130" t="s">
        <v>199</v>
      </c>
      <c r="C20" s="131"/>
      <c r="D20" s="97"/>
      <c r="E20" s="98"/>
    </row>
    <row r="21" spans="1:13" s="69" customFormat="1" ht="32.25" customHeight="1" x14ac:dyDescent="0.2">
      <c r="A21" s="76">
        <f>A20+1</f>
        <v>6</v>
      </c>
      <c r="B21" s="130" t="s">
        <v>200</v>
      </c>
      <c r="C21" s="131"/>
      <c r="D21" s="97"/>
      <c r="E21" s="98"/>
      <c r="M21" s="67"/>
    </row>
    <row r="22" spans="1:13" s="69" customFormat="1" ht="129" customHeight="1" x14ac:dyDescent="0.2">
      <c r="A22" s="76">
        <v>7</v>
      </c>
      <c r="B22" s="130" t="s">
        <v>201</v>
      </c>
      <c r="C22" s="131"/>
      <c r="D22" s="97"/>
      <c r="E22" s="98"/>
      <c r="M22" s="67"/>
    </row>
    <row r="23" spans="1:13" s="69" customFormat="1" ht="36" customHeight="1" x14ac:dyDescent="0.25">
      <c r="A23" s="76">
        <v>8</v>
      </c>
      <c r="B23" s="130" t="s">
        <v>202</v>
      </c>
      <c r="C23" s="131"/>
      <c r="D23" s="97"/>
      <c r="E23" s="98"/>
    </row>
    <row r="24" spans="1:13" s="69" customFormat="1" ht="43.5" customHeight="1" x14ac:dyDescent="0.25">
      <c r="A24" s="76">
        <f t="shared" ref="A24:A27" si="1">A23+1</f>
        <v>9</v>
      </c>
      <c r="B24" s="130" t="s">
        <v>203</v>
      </c>
      <c r="C24" s="131"/>
      <c r="D24" s="97"/>
      <c r="E24" s="98"/>
    </row>
    <row r="25" spans="1:13" s="69" customFormat="1" ht="29.25" customHeight="1" x14ac:dyDescent="0.25">
      <c r="A25" s="76">
        <f t="shared" si="1"/>
        <v>10</v>
      </c>
      <c r="B25" s="130" t="s">
        <v>204</v>
      </c>
      <c r="C25" s="131"/>
      <c r="D25" s="97"/>
      <c r="E25" s="98"/>
    </row>
    <row r="26" spans="1:13" s="69" customFormat="1" ht="42" customHeight="1" x14ac:dyDescent="0.25">
      <c r="A26" s="76">
        <f t="shared" si="1"/>
        <v>11</v>
      </c>
      <c r="B26" s="130" t="s">
        <v>205</v>
      </c>
      <c r="C26" s="131"/>
      <c r="D26" s="97"/>
      <c r="E26" s="98"/>
    </row>
    <row r="27" spans="1:13" s="69" customFormat="1" ht="39.75" customHeight="1" x14ac:dyDescent="0.25">
      <c r="A27" s="76">
        <f t="shared" si="1"/>
        <v>12</v>
      </c>
      <c r="B27" s="130" t="s">
        <v>206</v>
      </c>
      <c r="C27" s="131"/>
      <c r="D27" s="97"/>
      <c r="E27" s="98"/>
    </row>
    <row r="28" spans="1:13" s="69" customFormat="1" ht="18" x14ac:dyDescent="0.25">
      <c r="A28" s="74" t="s">
        <v>207</v>
      </c>
      <c r="B28" s="75"/>
      <c r="C28" s="75"/>
      <c r="D28" s="95"/>
      <c r="E28" s="96"/>
    </row>
    <row r="29" spans="1:13" s="69" customFormat="1" ht="18" x14ac:dyDescent="0.25">
      <c r="A29" s="74" t="s">
        <v>208</v>
      </c>
      <c r="B29" s="75"/>
      <c r="C29" s="75"/>
      <c r="D29" s="95"/>
      <c r="E29" s="96"/>
    </row>
    <row r="30" spans="1:13" s="69" customFormat="1" ht="166.5" customHeight="1" x14ac:dyDescent="0.25">
      <c r="A30" s="76">
        <v>13</v>
      </c>
      <c r="B30" s="130" t="s">
        <v>209</v>
      </c>
      <c r="C30" s="131"/>
      <c r="D30" s="97"/>
      <c r="E30" s="98"/>
    </row>
    <row r="31" spans="1:13" s="69" customFormat="1" ht="69" customHeight="1" x14ac:dyDescent="0.25">
      <c r="A31" s="76">
        <v>14</v>
      </c>
      <c r="B31" s="130" t="s">
        <v>210</v>
      </c>
      <c r="C31" s="131"/>
      <c r="D31" s="97"/>
      <c r="E31" s="98"/>
    </row>
    <row r="32" spans="1:13" s="69" customFormat="1" ht="18" x14ac:dyDescent="0.25">
      <c r="A32" s="74" t="s">
        <v>211</v>
      </c>
      <c r="B32" s="75"/>
      <c r="C32" s="75"/>
      <c r="D32" s="95"/>
      <c r="E32" s="96"/>
    </row>
    <row r="33" spans="1:13" s="69" customFormat="1" ht="15" x14ac:dyDescent="0.25">
      <c r="A33" s="115" t="s">
        <v>212</v>
      </c>
      <c r="B33" s="100"/>
      <c r="C33" s="101"/>
      <c r="D33" s="113"/>
      <c r="E33" s="114"/>
    </row>
    <row r="34" spans="1:13" s="69" customFormat="1" ht="48" customHeight="1" x14ac:dyDescent="0.25">
      <c r="A34" s="76">
        <v>15</v>
      </c>
      <c r="B34" s="130" t="s">
        <v>213</v>
      </c>
      <c r="C34" s="131"/>
      <c r="D34" s="97"/>
      <c r="E34" s="98"/>
    </row>
    <row r="35" spans="1:13" s="69" customFormat="1" ht="36.75" customHeight="1" x14ac:dyDescent="0.25">
      <c r="A35" s="76">
        <v>16</v>
      </c>
      <c r="B35" s="130" t="s">
        <v>214</v>
      </c>
      <c r="C35" s="131"/>
      <c r="D35" s="97"/>
      <c r="E35" s="98"/>
    </row>
    <row r="36" spans="1:13" s="69" customFormat="1" ht="39.75" customHeight="1" x14ac:dyDescent="0.25">
      <c r="A36" s="76">
        <v>17</v>
      </c>
      <c r="B36" s="130" t="s">
        <v>215</v>
      </c>
      <c r="C36" s="131"/>
      <c r="D36" s="97"/>
      <c r="E36" s="98"/>
    </row>
    <row r="37" spans="1:13" s="69" customFormat="1" ht="102.75" customHeight="1" x14ac:dyDescent="0.25">
      <c r="A37" s="76">
        <v>18</v>
      </c>
      <c r="B37" s="130" t="s">
        <v>216</v>
      </c>
      <c r="C37" s="131"/>
      <c r="D37" s="97"/>
      <c r="E37" s="98"/>
    </row>
    <row r="38" spans="1:13" s="69" customFormat="1" ht="15" x14ac:dyDescent="0.25">
      <c r="A38" s="145" t="s">
        <v>217</v>
      </c>
      <c r="B38" s="146"/>
      <c r="C38" s="146"/>
      <c r="D38" s="146"/>
      <c r="E38" s="147"/>
    </row>
    <row r="39" spans="1:13" s="69" customFormat="1" ht="38.25" customHeight="1" x14ac:dyDescent="0.25">
      <c r="A39" s="76">
        <v>19</v>
      </c>
      <c r="B39" s="130" t="s">
        <v>218</v>
      </c>
      <c r="C39" s="131"/>
      <c r="D39" s="97"/>
      <c r="E39" s="98"/>
    </row>
    <row r="40" spans="1:13" s="69" customFormat="1" ht="21" customHeight="1" x14ac:dyDescent="0.25">
      <c r="A40" s="76">
        <v>20</v>
      </c>
      <c r="B40" s="130" t="s">
        <v>219</v>
      </c>
      <c r="C40" s="131"/>
      <c r="D40" s="97"/>
      <c r="E40" s="98"/>
    </row>
    <row r="41" spans="1:13" s="69" customFormat="1" ht="73.5" customHeight="1" x14ac:dyDescent="0.25">
      <c r="A41" s="76">
        <v>21</v>
      </c>
      <c r="B41" s="130" t="s">
        <v>220</v>
      </c>
      <c r="C41" s="131"/>
      <c r="D41" s="97"/>
      <c r="E41" s="98"/>
    </row>
    <row r="42" spans="1:13" s="69" customFormat="1" ht="53.25" customHeight="1" x14ac:dyDescent="0.25">
      <c r="A42" s="76">
        <v>22</v>
      </c>
      <c r="B42" s="130" t="s">
        <v>221</v>
      </c>
      <c r="C42" s="131"/>
      <c r="D42" s="97"/>
      <c r="E42" s="98"/>
    </row>
    <row r="43" spans="1:13" s="69" customFormat="1" ht="21" customHeight="1" x14ac:dyDescent="0.25">
      <c r="A43" s="76">
        <v>23</v>
      </c>
      <c r="B43" s="130" t="s">
        <v>222</v>
      </c>
      <c r="C43" s="131"/>
      <c r="D43" s="97"/>
      <c r="E43" s="98"/>
    </row>
    <row r="44" spans="1:13" s="69" customFormat="1" ht="31.5" customHeight="1" x14ac:dyDescent="0.25">
      <c r="A44" s="76">
        <v>24</v>
      </c>
      <c r="B44" s="130" t="s">
        <v>223</v>
      </c>
      <c r="C44" s="131"/>
      <c r="D44" s="97"/>
      <c r="E44" s="98"/>
    </row>
    <row r="45" spans="1:13" s="69" customFormat="1" ht="31.5" customHeight="1" x14ac:dyDescent="0.25">
      <c r="A45" s="76">
        <v>25</v>
      </c>
      <c r="B45" s="130" t="s">
        <v>224</v>
      </c>
      <c r="C45" s="131"/>
      <c r="D45" s="97"/>
      <c r="E45" s="98"/>
    </row>
    <row r="46" spans="1:13" s="69" customFormat="1" ht="132.94999999999999" customHeight="1" x14ac:dyDescent="0.25">
      <c r="A46" s="76">
        <v>26</v>
      </c>
      <c r="B46" s="130" t="s">
        <v>225</v>
      </c>
      <c r="C46" s="131"/>
      <c r="D46" s="97"/>
      <c r="E46" s="98"/>
    </row>
    <row r="47" spans="1:13" s="69" customFormat="1" ht="63.75" customHeight="1" x14ac:dyDescent="0.25">
      <c r="A47" s="76">
        <v>27</v>
      </c>
      <c r="B47" s="130" t="s">
        <v>226</v>
      </c>
      <c r="C47" s="131"/>
      <c r="D47" s="97"/>
      <c r="E47" s="98"/>
    </row>
    <row r="48" spans="1:13" x14ac:dyDescent="0.2">
      <c r="M48" s="69"/>
    </row>
    <row r="55" spans="13:13" x14ac:dyDescent="0.2">
      <c r="M55" s="69"/>
    </row>
    <row r="61" spans="13:13" x14ac:dyDescent="0.2">
      <c r="M61" s="69"/>
    </row>
    <row r="65" spans="13:13" ht="18" x14ac:dyDescent="0.25">
      <c r="M65" s="72"/>
    </row>
    <row r="86" spans="13:13" ht="18" x14ac:dyDescent="0.25">
      <c r="M86" s="72"/>
    </row>
  </sheetData>
  <mergeCells count="32">
    <mergeCell ref="B46:C46"/>
    <mergeCell ref="B47:C47"/>
    <mergeCell ref="B40:C40"/>
    <mergeCell ref="B41:C41"/>
    <mergeCell ref="B42:C42"/>
    <mergeCell ref="B43:C43"/>
    <mergeCell ref="B44:C44"/>
    <mergeCell ref="B45:C45"/>
    <mergeCell ref="B39:C39"/>
    <mergeCell ref="B24:C24"/>
    <mergeCell ref="B25:C25"/>
    <mergeCell ref="B26:C26"/>
    <mergeCell ref="B27:C27"/>
    <mergeCell ref="B30:C30"/>
    <mergeCell ref="B31:C31"/>
    <mergeCell ref="B34:C34"/>
    <mergeCell ref="B35:C35"/>
    <mergeCell ref="B36:C36"/>
    <mergeCell ref="B37:C37"/>
    <mergeCell ref="A38:E38"/>
    <mergeCell ref="B23:C23"/>
    <mergeCell ref="A1:B2"/>
    <mergeCell ref="C1:E2"/>
    <mergeCell ref="A3:B3"/>
    <mergeCell ref="B13:C13"/>
    <mergeCell ref="B15:C15"/>
    <mergeCell ref="B16:C16"/>
    <mergeCell ref="B17:C17"/>
    <mergeCell ref="B18:C18"/>
    <mergeCell ref="B20:C20"/>
    <mergeCell ref="B21:C21"/>
    <mergeCell ref="B22:C22"/>
  </mergeCells>
  <dataValidations count="1">
    <dataValidation type="list" allowBlank="1" showInputMessage="1" showErrorMessage="1" sqref="D15:D18 D30:D31 D39:D47 D20:D27 D33:D37">
      <formula1>$M$1:$M$3</formula1>
    </dataValidation>
  </dataValidations>
  <pageMargins left="0.7" right="0.7" top="0.75" bottom="0.75" header="0.3" footer="0.3"/>
  <drawing r:id="rId1"/>
  <legacyDrawing r:id="rId2"/>
  <oleObjects>
    <mc:AlternateContent xmlns:mc="http://schemas.openxmlformats.org/markup-compatibility/2006">
      <mc:Choice Requires="x14">
        <oleObject progId="PBrush" shapeId="11265" r:id="rId3">
          <objectPr defaultSize="0" autoPict="0" r:id="rId4">
            <anchor moveWithCells="1" sizeWithCells="1">
              <from>
                <xdr:col>0</xdr:col>
                <xdr:colOff>190500</xdr:colOff>
                <xdr:row>0</xdr:row>
                <xdr:rowOff>85725</xdr:rowOff>
              </from>
              <to>
                <xdr:col>1</xdr:col>
                <xdr:colOff>1714500</xdr:colOff>
                <xdr:row>1</xdr:row>
                <xdr:rowOff>238125</xdr:rowOff>
              </to>
            </anchor>
          </objectPr>
        </oleObject>
      </mc:Choice>
      <mc:Fallback>
        <oleObject progId="PBrush" shapeId="11265"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1"/>
  <sheetViews>
    <sheetView zoomScale="75" zoomScaleNormal="75" workbookViewId="0">
      <selection activeCell="D11" sqref="D11"/>
    </sheetView>
  </sheetViews>
  <sheetFormatPr baseColWidth="10" defaultColWidth="11.42578125" defaultRowHeight="14.25" x14ac:dyDescent="0.2"/>
  <cols>
    <col min="1" max="1" width="4.42578125" style="68" customWidth="1"/>
    <col min="2" max="2" width="30.140625" style="67" customWidth="1"/>
    <col min="3" max="3" width="61" style="67" customWidth="1"/>
    <col min="4" max="4" width="13" style="80" customWidth="1"/>
    <col min="5" max="5" width="56.7109375" style="80" customWidth="1"/>
    <col min="6" max="12" width="11.42578125" style="67"/>
    <col min="13" max="13" width="0" style="67" hidden="1" customWidth="1"/>
    <col min="14" max="16384" width="11.42578125" style="67"/>
  </cols>
  <sheetData>
    <row r="1" spans="1:13" ht="20.25" x14ac:dyDescent="0.2">
      <c r="A1" s="119"/>
      <c r="B1" s="119"/>
      <c r="C1" s="136" t="s">
        <v>227</v>
      </c>
      <c r="D1" s="137"/>
      <c r="E1" s="138"/>
      <c r="F1" s="66"/>
      <c r="M1" s="68" t="s">
        <v>12</v>
      </c>
    </row>
    <row r="2" spans="1:13" ht="39.75" customHeight="1" x14ac:dyDescent="0.2">
      <c r="A2" s="119"/>
      <c r="B2" s="119"/>
      <c r="C2" s="139"/>
      <c r="D2" s="140"/>
      <c r="E2" s="141"/>
      <c r="F2" s="66"/>
      <c r="M2" s="68" t="s">
        <v>13</v>
      </c>
    </row>
    <row r="3" spans="1:13" ht="20.25" customHeight="1" x14ac:dyDescent="0.2">
      <c r="A3" s="126" t="s">
        <v>290</v>
      </c>
      <c r="B3" s="126"/>
      <c r="C3" s="64"/>
      <c r="D3" s="78"/>
      <c r="E3" s="79"/>
      <c r="F3" s="66"/>
      <c r="M3" s="68" t="s">
        <v>17</v>
      </c>
    </row>
    <row r="5" spans="1:13" ht="15.75" x14ac:dyDescent="0.2">
      <c r="A5" s="81" t="s">
        <v>2</v>
      </c>
      <c r="B5" s="81"/>
      <c r="C5" s="81"/>
      <c r="D5" s="81"/>
      <c r="E5" s="82" t="s">
        <v>4</v>
      </c>
    </row>
    <row r="6" spans="1:13" ht="15.75" x14ac:dyDescent="0.2">
      <c r="A6" s="81" t="s">
        <v>3</v>
      </c>
      <c r="B6" s="81"/>
      <c r="C6" s="81"/>
      <c r="D6" s="81"/>
      <c r="E6" s="82" t="s">
        <v>9</v>
      </c>
    </row>
    <row r="7" spans="1:13" ht="15.75" x14ac:dyDescent="0.2">
      <c r="A7" s="81" t="s">
        <v>28</v>
      </c>
      <c r="B7" s="81"/>
      <c r="C7" s="81"/>
      <c r="D7" s="81"/>
      <c r="E7" s="82" t="s">
        <v>10</v>
      </c>
    </row>
    <row r="8" spans="1:13" s="69" customFormat="1" ht="15.75" x14ac:dyDescent="0.2">
      <c r="A8" s="81" t="s">
        <v>11</v>
      </c>
      <c r="B8" s="81"/>
      <c r="C8" s="81"/>
      <c r="D8" s="83">
        <f>+COUNT(A16:A444)</f>
        <v>27</v>
      </c>
      <c r="E8" s="84" t="s">
        <v>32</v>
      </c>
      <c r="M8" s="67"/>
    </row>
    <row r="9" spans="1:13" s="69" customFormat="1" ht="15.75" x14ac:dyDescent="0.2">
      <c r="A9" s="81"/>
      <c r="B9" s="81"/>
      <c r="C9" s="81"/>
      <c r="D9" s="85">
        <f>+COUNTIF(D16:D444,"Si")</f>
        <v>0</v>
      </c>
      <c r="E9" s="86" t="s">
        <v>14</v>
      </c>
      <c r="M9" s="67"/>
    </row>
    <row r="10" spans="1:13" ht="15" x14ac:dyDescent="0.2">
      <c r="A10" s="65"/>
      <c r="B10" s="65"/>
      <c r="C10" s="65"/>
      <c r="D10" s="87">
        <f>+COUNTIF(D16:D444,"NA")</f>
        <v>0</v>
      </c>
      <c r="E10" s="88" t="s">
        <v>18</v>
      </c>
    </row>
    <row r="11" spans="1:13" ht="15" x14ac:dyDescent="0.2">
      <c r="A11" s="70"/>
      <c r="B11" s="70"/>
      <c r="C11" s="70"/>
      <c r="D11" s="89">
        <f>+COUNTIF(D16:D444,"No")</f>
        <v>0</v>
      </c>
      <c r="E11" s="90" t="s">
        <v>15</v>
      </c>
    </row>
    <row r="12" spans="1:13" s="72" customFormat="1" ht="18" x14ac:dyDescent="0.25">
      <c r="A12" s="71"/>
      <c r="B12" s="71"/>
      <c r="C12" s="71"/>
      <c r="D12" s="91" t="str">
        <f>IF(D9=0,"",(D9+D10)/D8)</f>
        <v/>
      </c>
      <c r="E12" s="92" t="s">
        <v>19</v>
      </c>
      <c r="M12" s="67"/>
    </row>
    <row r="13" spans="1:13" s="72" customFormat="1" ht="36" x14ac:dyDescent="0.25">
      <c r="A13" s="73" t="s">
        <v>0</v>
      </c>
      <c r="B13" s="151" t="s">
        <v>8</v>
      </c>
      <c r="C13" s="152"/>
      <c r="D13" s="93" t="s">
        <v>31</v>
      </c>
      <c r="E13" s="94" t="s">
        <v>1</v>
      </c>
    </row>
    <row r="14" spans="1:13" ht="18" x14ac:dyDescent="0.2">
      <c r="A14" s="74" t="s">
        <v>5</v>
      </c>
      <c r="B14" s="75"/>
      <c r="C14" s="75"/>
      <c r="D14" s="95"/>
      <c r="E14" s="96"/>
    </row>
    <row r="15" spans="1:13" ht="18" x14ac:dyDescent="0.2">
      <c r="A15" s="111" t="s">
        <v>228</v>
      </c>
      <c r="B15" s="102"/>
      <c r="C15" s="102"/>
      <c r="D15" s="104"/>
      <c r="E15" s="103"/>
    </row>
    <row r="16" spans="1:13" s="69" customFormat="1" ht="39" customHeight="1" x14ac:dyDescent="0.2">
      <c r="A16" s="76">
        <v>1</v>
      </c>
      <c r="B16" s="132" t="s">
        <v>229</v>
      </c>
      <c r="C16" s="132"/>
      <c r="D16" s="97"/>
      <c r="E16" s="98"/>
      <c r="M16" s="67"/>
    </row>
    <row r="17" spans="1:13" s="69" customFormat="1" ht="18" x14ac:dyDescent="0.2">
      <c r="A17" s="111" t="s">
        <v>230</v>
      </c>
      <c r="B17" s="102"/>
      <c r="C17" s="102"/>
      <c r="D17" s="104"/>
      <c r="E17" s="103"/>
      <c r="M17" s="67"/>
    </row>
    <row r="18" spans="1:13" s="69" customFormat="1" ht="50.25" customHeight="1" x14ac:dyDescent="0.25">
      <c r="A18" s="76">
        <f>A16+1</f>
        <v>2</v>
      </c>
      <c r="B18" s="130" t="s">
        <v>231</v>
      </c>
      <c r="C18" s="131"/>
      <c r="D18" s="97"/>
      <c r="E18" s="98"/>
    </row>
    <row r="19" spans="1:13" s="69" customFormat="1" ht="18" x14ac:dyDescent="0.25">
      <c r="A19" s="111" t="s">
        <v>232</v>
      </c>
      <c r="B19" s="102"/>
      <c r="C19" s="112"/>
      <c r="D19" s="104"/>
      <c r="E19" s="103"/>
    </row>
    <row r="20" spans="1:13" s="69" customFormat="1" ht="28.5" customHeight="1" x14ac:dyDescent="0.25">
      <c r="A20" s="108">
        <v>3</v>
      </c>
      <c r="B20" s="130" t="s">
        <v>233</v>
      </c>
      <c r="C20" s="131"/>
      <c r="D20" s="107"/>
      <c r="E20" s="107"/>
    </row>
    <row r="21" spans="1:13" s="69" customFormat="1" ht="30.75" customHeight="1" x14ac:dyDescent="0.25">
      <c r="A21" s="108">
        <v>4</v>
      </c>
      <c r="B21" s="130" t="s">
        <v>234</v>
      </c>
      <c r="C21" s="131"/>
      <c r="D21" s="107"/>
      <c r="E21" s="107"/>
    </row>
    <row r="22" spans="1:13" s="69" customFormat="1" ht="36" customHeight="1" x14ac:dyDescent="0.25">
      <c r="A22" s="108">
        <v>5</v>
      </c>
      <c r="B22" s="130" t="s">
        <v>235</v>
      </c>
      <c r="C22" s="131"/>
      <c r="D22" s="107"/>
      <c r="E22" s="107"/>
    </row>
    <row r="23" spans="1:13" s="69" customFormat="1" ht="18" x14ac:dyDescent="0.25">
      <c r="A23" s="111" t="s">
        <v>236</v>
      </c>
      <c r="B23" s="102"/>
      <c r="C23" s="102"/>
      <c r="D23" s="104"/>
      <c r="E23" s="103"/>
    </row>
    <row r="24" spans="1:13" s="69" customFormat="1" ht="36.75" customHeight="1" x14ac:dyDescent="0.25">
      <c r="A24" s="108">
        <v>6</v>
      </c>
      <c r="B24" s="130" t="s">
        <v>237</v>
      </c>
      <c r="C24" s="131"/>
      <c r="D24" s="107"/>
      <c r="E24" s="107"/>
    </row>
    <row r="25" spans="1:13" s="69" customFormat="1" ht="30.75" customHeight="1" x14ac:dyDescent="0.25">
      <c r="A25" s="108">
        <v>7</v>
      </c>
      <c r="B25" s="130" t="s">
        <v>238</v>
      </c>
      <c r="C25" s="131"/>
      <c r="D25" s="107"/>
      <c r="E25" s="107"/>
    </row>
    <row r="26" spans="1:13" s="69" customFormat="1" ht="18" x14ac:dyDescent="0.25">
      <c r="A26" s="108">
        <v>8</v>
      </c>
      <c r="B26" s="130" t="s">
        <v>239</v>
      </c>
      <c r="C26" s="131"/>
      <c r="D26" s="107"/>
      <c r="E26" s="107"/>
    </row>
    <row r="27" spans="1:13" s="69" customFormat="1" ht="36" customHeight="1" x14ac:dyDescent="0.25">
      <c r="A27" s="108">
        <v>9</v>
      </c>
      <c r="B27" s="130" t="s">
        <v>240</v>
      </c>
      <c r="C27" s="131"/>
      <c r="D27" s="107"/>
      <c r="E27" s="107"/>
    </row>
    <row r="28" spans="1:13" s="69" customFormat="1" ht="38.25" customHeight="1" x14ac:dyDescent="0.25">
      <c r="A28" s="108">
        <v>10</v>
      </c>
      <c r="B28" s="130" t="s">
        <v>241</v>
      </c>
      <c r="C28" s="131"/>
      <c r="D28" s="107"/>
      <c r="E28" s="107"/>
    </row>
    <row r="29" spans="1:13" s="69" customFormat="1" ht="39" customHeight="1" x14ac:dyDescent="0.25">
      <c r="A29" s="108">
        <v>11</v>
      </c>
      <c r="B29" s="130" t="s">
        <v>242</v>
      </c>
      <c r="C29" s="131"/>
      <c r="D29" s="109"/>
      <c r="E29" s="110"/>
    </row>
    <row r="30" spans="1:13" s="69" customFormat="1" ht="34.5" customHeight="1" x14ac:dyDescent="0.25">
      <c r="A30" s="108">
        <v>12</v>
      </c>
      <c r="B30" s="130" t="s">
        <v>243</v>
      </c>
      <c r="C30" s="131"/>
      <c r="D30" s="109"/>
      <c r="E30" s="110"/>
    </row>
    <row r="31" spans="1:13" ht="18" x14ac:dyDescent="0.2">
      <c r="A31" s="74" t="s">
        <v>6</v>
      </c>
      <c r="B31" s="75"/>
      <c r="C31" s="75"/>
      <c r="D31" s="95"/>
      <c r="E31" s="96"/>
      <c r="M31" s="69"/>
    </row>
    <row r="32" spans="1:13" ht="18" x14ac:dyDescent="0.2">
      <c r="A32" s="111" t="s">
        <v>244</v>
      </c>
      <c r="B32" s="102"/>
      <c r="C32" s="102"/>
      <c r="D32" s="104"/>
      <c r="E32" s="103"/>
      <c r="M32" s="69"/>
    </row>
    <row r="33" spans="1:13" s="69" customFormat="1" ht="21.75" customHeight="1" x14ac:dyDescent="0.25">
      <c r="A33" s="76">
        <v>13</v>
      </c>
      <c r="B33" s="132" t="s">
        <v>245</v>
      </c>
      <c r="C33" s="132"/>
      <c r="D33" s="97"/>
      <c r="E33" s="98"/>
    </row>
    <row r="34" spans="1:13" s="69" customFormat="1" ht="31.5" customHeight="1" x14ac:dyDescent="0.2">
      <c r="A34" s="76">
        <f>A33+1</f>
        <v>14</v>
      </c>
      <c r="B34" s="164" t="s">
        <v>287</v>
      </c>
      <c r="C34" s="164"/>
      <c r="D34" s="97"/>
      <c r="E34" s="98"/>
      <c r="M34" s="67"/>
    </row>
    <row r="35" spans="1:13" s="69" customFormat="1" ht="26.25" customHeight="1" x14ac:dyDescent="0.2">
      <c r="A35" s="76">
        <f>A34+1</f>
        <v>15</v>
      </c>
      <c r="B35" s="130" t="s">
        <v>246</v>
      </c>
      <c r="C35" s="131"/>
      <c r="D35" s="97"/>
      <c r="E35" s="98"/>
      <c r="M35" s="67"/>
    </row>
    <row r="36" spans="1:13" s="69" customFormat="1" ht="31.5" customHeight="1" x14ac:dyDescent="0.25">
      <c r="A36" s="76">
        <f>A35+1</f>
        <v>16</v>
      </c>
      <c r="B36" s="130" t="s">
        <v>247</v>
      </c>
      <c r="C36" s="131"/>
      <c r="D36" s="97"/>
      <c r="E36" s="98"/>
    </row>
    <row r="37" spans="1:13" s="69" customFormat="1" ht="18" x14ac:dyDescent="0.25">
      <c r="A37" s="111" t="s">
        <v>189</v>
      </c>
      <c r="B37" s="102"/>
      <c r="C37" s="102"/>
      <c r="D37" s="104"/>
      <c r="E37" s="103"/>
    </row>
    <row r="38" spans="1:13" s="69" customFormat="1" ht="75" customHeight="1" x14ac:dyDescent="0.25">
      <c r="A38" s="76">
        <f>A36+1</f>
        <v>17</v>
      </c>
      <c r="B38" s="130" t="s">
        <v>248</v>
      </c>
      <c r="C38" s="131"/>
      <c r="D38" s="97"/>
      <c r="E38" s="98"/>
    </row>
    <row r="39" spans="1:13" s="69" customFormat="1" ht="31.5" customHeight="1" x14ac:dyDescent="0.25">
      <c r="A39" s="76">
        <f t="shared" ref="A39:A41" si="0">A38+1</f>
        <v>18</v>
      </c>
      <c r="B39" s="130" t="s">
        <v>249</v>
      </c>
      <c r="C39" s="131"/>
      <c r="D39" s="97"/>
      <c r="E39" s="98"/>
    </row>
    <row r="40" spans="1:13" s="69" customFormat="1" ht="31.5" customHeight="1" x14ac:dyDescent="0.25">
      <c r="A40" s="76">
        <f t="shared" si="0"/>
        <v>19</v>
      </c>
      <c r="B40" s="130" t="s">
        <v>250</v>
      </c>
      <c r="C40" s="131"/>
      <c r="D40" s="97"/>
      <c r="E40" s="98"/>
    </row>
    <row r="41" spans="1:13" s="69" customFormat="1" ht="39" customHeight="1" x14ac:dyDescent="0.25">
      <c r="A41" s="76">
        <f t="shared" si="0"/>
        <v>20</v>
      </c>
      <c r="B41" s="130" t="s">
        <v>251</v>
      </c>
      <c r="C41" s="131"/>
      <c r="D41" s="97"/>
      <c r="E41" s="98"/>
    </row>
    <row r="42" spans="1:13" ht="18" x14ac:dyDescent="0.2">
      <c r="A42" s="74" t="s">
        <v>7</v>
      </c>
      <c r="B42" s="75"/>
      <c r="C42" s="75"/>
      <c r="D42" s="95"/>
      <c r="E42" s="96"/>
    </row>
    <row r="43" spans="1:13" ht="18" x14ac:dyDescent="0.2">
      <c r="A43" s="111" t="s">
        <v>252</v>
      </c>
      <c r="B43" s="102"/>
      <c r="C43" s="102"/>
      <c r="D43" s="104"/>
      <c r="E43" s="103"/>
    </row>
    <row r="44" spans="1:13" ht="43.5" customHeight="1" x14ac:dyDescent="0.2">
      <c r="A44" s="77">
        <v>21</v>
      </c>
      <c r="B44" s="130" t="s">
        <v>253</v>
      </c>
      <c r="C44" s="131"/>
      <c r="D44" s="97"/>
      <c r="E44" s="99"/>
    </row>
    <row r="45" spans="1:13" ht="43.5" customHeight="1" x14ac:dyDescent="0.2">
      <c r="A45" s="77">
        <f>A44+1</f>
        <v>22</v>
      </c>
      <c r="B45" s="130" t="s">
        <v>254</v>
      </c>
      <c r="C45" s="131"/>
      <c r="D45" s="97"/>
      <c r="E45" s="99"/>
      <c r="M45" s="69"/>
    </row>
    <row r="46" spans="1:13" ht="43.5" customHeight="1" x14ac:dyDescent="0.2">
      <c r="A46" s="77">
        <v>23</v>
      </c>
      <c r="B46" s="130" t="s">
        <v>255</v>
      </c>
      <c r="C46" s="131"/>
      <c r="D46" s="97"/>
      <c r="E46" s="99"/>
      <c r="M46" s="69"/>
    </row>
    <row r="47" spans="1:13" ht="28.5" customHeight="1" x14ac:dyDescent="0.2">
      <c r="A47" s="77">
        <v>24</v>
      </c>
      <c r="B47" s="130" t="s">
        <v>256</v>
      </c>
      <c r="C47" s="131"/>
      <c r="D47" s="97"/>
      <c r="E47" s="99"/>
    </row>
    <row r="48" spans="1:13" ht="29.25" customHeight="1" x14ac:dyDescent="0.2">
      <c r="A48" s="77">
        <f t="shared" ref="A48:A50" si="1">A47+1</f>
        <v>25</v>
      </c>
      <c r="B48" s="132" t="s">
        <v>257</v>
      </c>
      <c r="C48" s="132"/>
      <c r="D48" s="97"/>
      <c r="E48" s="99"/>
    </row>
    <row r="49" spans="1:13" ht="43.5" customHeight="1" x14ac:dyDescent="0.2">
      <c r="A49" s="77">
        <f t="shared" si="1"/>
        <v>26</v>
      </c>
      <c r="B49" s="130" t="s">
        <v>258</v>
      </c>
      <c r="C49" s="131"/>
      <c r="D49" s="97"/>
      <c r="E49" s="99"/>
    </row>
    <row r="50" spans="1:13" ht="31.5" customHeight="1" x14ac:dyDescent="0.2">
      <c r="A50" s="77">
        <f t="shared" si="1"/>
        <v>27</v>
      </c>
      <c r="B50" s="130" t="s">
        <v>259</v>
      </c>
      <c r="C50" s="131"/>
      <c r="D50" s="97"/>
      <c r="E50" s="99"/>
    </row>
    <row r="51" spans="1:13" ht="18" x14ac:dyDescent="0.25">
      <c r="M51" s="72"/>
    </row>
  </sheetData>
  <mergeCells count="31">
    <mergeCell ref="B50:C50"/>
    <mergeCell ref="B44:C44"/>
    <mergeCell ref="B45:C45"/>
    <mergeCell ref="B46:C46"/>
    <mergeCell ref="B47:C47"/>
    <mergeCell ref="B48:C48"/>
    <mergeCell ref="B49:C49"/>
    <mergeCell ref="B41:C41"/>
    <mergeCell ref="B27:C27"/>
    <mergeCell ref="B28:C28"/>
    <mergeCell ref="B29:C29"/>
    <mergeCell ref="B30:C30"/>
    <mergeCell ref="B33:C33"/>
    <mergeCell ref="B34:C34"/>
    <mergeCell ref="B35:C35"/>
    <mergeCell ref="B36:C36"/>
    <mergeCell ref="B38:C38"/>
    <mergeCell ref="B39:C39"/>
    <mergeCell ref="B40:C40"/>
    <mergeCell ref="B26:C26"/>
    <mergeCell ref="A1:B2"/>
    <mergeCell ref="C1:E2"/>
    <mergeCell ref="A3:B3"/>
    <mergeCell ref="B13:C13"/>
    <mergeCell ref="B16:C16"/>
    <mergeCell ref="B18:C18"/>
    <mergeCell ref="B20:C20"/>
    <mergeCell ref="B21:C21"/>
    <mergeCell ref="B22:C22"/>
    <mergeCell ref="B24:C24"/>
    <mergeCell ref="B25:C25"/>
  </mergeCells>
  <dataValidations count="1">
    <dataValidation type="list" allowBlank="1" showInputMessage="1" showErrorMessage="1" sqref="D44:D50 D29:D30 D16 D18 D33:D36 D38:D41">
      <formula1>$M$1:$M$3</formula1>
    </dataValidation>
  </dataValidations>
  <pageMargins left="0.7" right="0.7" top="0.75" bottom="0.75" header="0.3" footer="0.3"/>
  <drawing r:id="rId1"/>
  <legacyDrawing r:id="rId2"/>
  <oleObjects>
    <mc:AlternateContent xmlns:mc="http://schemas.openxmlformats.org/markup-compatibility/2006">
      <mc:Choice Requires="x14">
        <oleObject progId="PBrush" shapeId="12289" r:id="rId3">
          <objectPr defaultSize="0" autoPict="0" r:id="rId4">
            <anchor moveWithCells="1" sizeWithCells="1">
              <from>
                <xdr:col>0</xdr:col>
                <xdr:colOff>114300</xdr:colOff>
                <xdr:row>0</xdr:row>
                <xdr:rowOff>123825</xdr:rowOff>
              </from>
              <to>
                <xdr:col>1</xdr:col>
                <xdr:colOff>1762125</xdr:colOff>
                <xdr:row>1</xdr:row>
                <xdr:rowOff>304800</xdr:rowOff>
              </to>
            </anchor>
          </objectPr>
        </oleObject>
      </mc:Choice>
      <mc:Fallback>
        <oleObject progId="PBrush" shapeId="12289" r:id="rId3"/>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4"/>
  <sheetViews>
    <sheetView zoomScale="75" zoomScaleNormal="75" workbookViewId="0">
      <selection activeCell="D11" sqref="D11"/>
    </sheetView>
  </sheetViews>
  <sheetFormatPr baseColWidth="10" defaultColWidth="11.42578125" defaultRowHeight="14.25" x14ac:dyDescent="0.2"/>
  <cols>
    <col min="1" max="1" width="4.42578125" style="68" customWidth="1"/>
    <col min="2" max="2" width="30.140625" style="67" customWidth="1"/>
    <col min="3" max="3" width="61" style="67" customWidth="1"/>
    <col min="4" max="4" width="13" style="80" customWidth="1"/>
    <col min="5" max="5" width="56.7109375" style="80" customWidth="1"/>
    <col min="6" max="10" width="11.42578125" style="67"/>
    <col min="11" max="11" width="0" style="67" hidden="1" customWidth="1"/>
    <col min="12" max="16384" width="11.42578125" style="67"/>
  </cols>
  <sheetData>
    <row r="1" spans="1:11" ht="33" customHeight="1" x14ac:dyDescent="0.2">
      <c r="A1" s="119"/>
      <c r="B1" s="119"/>
      <c r="C1" s="136" t="s">
        <v>260</v>
      </c>
      <c r="D1" s="137"/>
      <c r="E1" s="138"/>
      <c r="K1" s="68" t="s">
        <v>12</v>
      </c>
    </row>
    <row r="2" spans="1:11" ht="33" customHeight="1" x14ac:dyDescent="0.2">
      <c r="A2" s="119"/>
      <c r="B2" s="119"/>
      <c r="C2" s="139"/>
      <c r="D2" s="140"/>
      <c r="E2" s="141"/>
      <c r="K2" s="68" t="s">
        <v>13</v>
      </c>
    </row>
    <row r="3" spans="1:11" ht="24" customHeight="1" x14ac:dyDescent="0.2">
      <c r="A3" s="126" t="s">
        <v>290</v>
      </c>
      <c r="B3" s="126"/>
      <c r="C3" s="64"/>
      <c r="D3" s="78"/>
      <c r="E3" s="79"/>
      <c r="K3" s="68" t="s">
        <v>17</v>
      </c>
    </row>
    <row r="4" spans="1:11" ht="11.25" customHeight="1" x14ac:dyDescent="0.2"/>
    <row r="5" spans="1:11" ht="21.75" customHeight="1" x14ac:dyDescent="0.2">
      <c r="A5" s="81" t="s">
        <v>2</v>
      </c>
      <c r="B5" s="81"/>
      <c r="C5" s="81"/>
      <c r="D5" s="81"/>
      <c r="E5" s="82" t="s">
        <v>4</v>
      </c>
    </row>
    <row r="6" spans="1:11" ht="21.75" customHeight="1" x14ac:dyDescent="0.2">
      <c r="A6" s="81" t="s">
        <v>3</v>
      </c>
      <c r="B6" s="81"/>
      <c r="C6" s="81"/>
      <c r="D6" s="81"/>
      <c r="E6" s="82" t="s">
        <v>9</v>
      </c>
    </row>
    <row r="7" spans="1:11" ht="21.75" customHeight="1" x14ac:dyDescent="0.2">
      <c r="A7" s="81" t="s">
        <v>28</v>
      </c>
      <c r="B7" s="81"/>
      <c r="C7" s="81"/>
      <c r="D7" s="81"/>
      <c r="E7" s="82" t="s">
        <v>10</v>
      </c>
    </row>
    <row r="8" spans="1:11" s="69" customFormat="1" ht="19.5" customHeight="1" x14ac:dyDescent="0.2">
      <c r="A8" s="81" t="s">
        <v>11</v>
      </c>
      <c r="B8" s="81"/>
      <c r="C8" s="81"/>
      <c r="D8" s="83">
        <f>+COUNT(A15:A470)</f>
        <v>14</v>
      </c>
      <c r="E8" s="84" t="s">
        <v>32</v>
      </c>
      <c r="K8" s="67"/>
    </row>
    <row r="9" spans="1:11" s="69" customFormat="1" ht="14.25" customHeight="1" x14ac:dyDescent="0.2">
      <c r="A9" s="81"/>
      <c r="B9" s="81"/>
      <c r="C9" s="81"/>
      <c r="D9" s="85">
        <f>+COUNTIF(D15:D470,"Si")</f>
        <v>0</v>
      </c>
      <c r="E9" s="86" t="s">
        <v>14</v>
      </c>
      <c r="K9" s="67"/>
    </row>
    <row r="10" spans="1:11" ht="14.25" customHeight="1" x14ac:dyDescent="0.2">
      <c r="A10" s="65"/>
      <c r="B10" s="65"/>
      <c r="C10" s="65"/>
      <c r="D10" s="87">
        <f>+COUNTIF(D15:D470,"NA")</f>
        <v>0</v>
      </c>
      <c r="E10" s="88" t="s">
        <v>18</v>
      </c>
    </row>
    <row r="11" spans="1:11" ht="14.25" customHeight="1" x14ac:dyDescent="0.2">
      <c r="A11" s="70"/>
      <c r="B11" s="70"/>
      <c r="C11" s="70"/>
      <c r="D11" s="89">
        <f>+COUNTIF(D15:D470,"No")</f>
        <v>0</v>
      </c>
      <c r="E11" s="90" t="s">
        <v>15</v>
      </c>
    </row>
    <row r="12" spans="1:11" s="72" customFormat="1" ht="27" customHeight="1" x14ac:dyDescent="0.25">
      <c r="A12" s="71"/>
      <c r="B12" s="71"/>
      <c r="C12" s="71"/>
      <c r="D12" s="91" t="str">
        <f>IF(D9=0,"",(D9+D10)/D8)</f>
        <v/>
      </c>
      <c r="E12" s="92" t="s">
        <v>19</v>
      </c>
      <c r="K12" s="67"/>
    </row>
    <row r="13" spans="1:11" s="72" customFormat="1" ht="46.5" customHeight="1" x14ac:dyDescent="0.25">
      <c r="A13" s="73" t="s">
        <v>0</v>
      </c>
      <c r="B13" s="151" t="s">
        <v>8</v>
      </c>
      <c r="C13" s="152"/>
      <c r="D13" s="93" t="s">
        <v>31</v>
      </c>
      <c r="E13" s="94" t="s">
        <v>1</v>
      </c>
    </row>
    <row r="14" spans="1:11" ht="18" x14ac:dyDescent="0.2">
      <c r="A14" s="74" t="s">
        <v>5</v>
      </c>
      <c r="B14" s="75"/>
      <c r="C14" s="75"/>
      <c r="D14" s="95"/>
      <c r="E14" s="96"/>
    </row>
    <row r="15" spans="1:11" s="69" customFormat="1" ht="32.25" customHeight="1" x14ac:dyDescent="0.2">
      <c r="A15" s="76">
        <v>1</v>
      </c>
      <c r="B15" s="132" t="s">
        <v>261</v>
      </c>
      <c r="C15" s="132"/>
      <c r="D15" s="97"/>
      <c r="E15" s="98"/>
      <c r="K15" s="67"/>
    </row>
    <row r="16" spans="1:11" s="69" customFormat="1" ht="32.25" customHeight="1" x14ac:dyDescent="0.2">
      <c r="A16" s="76">
        <f>A15+1</f>
        <v>2</v>
      </c>
      <c r="B16" s="130" t="s">
        <v>262</v>
      </c>
      <c r="C16" s="131"/>
      <c r="D16" s="97"/>
      <c r="E16" s="98"/>
      <c r="K16" s="67"/>
    </row>
    <row r="17" spans="1:11" s="69" customFormat="1" ht="32.25" customHeight="1" x14ac:dyDescent="0.2">
      <c r="A17" s="76">
        <v>3</v>
      </c>
      <c r="B17" s="130" t="s">
        <v>263</v>
      </c>
      <c r="C17" s="131"/>
      <c r="D17" s="97"/>
      <c r="E17" s="98"/>
      <c r="K17" s="67"/>
    </row>
    <row r="18" spans="1:11" ht="18" x14ac:dyDescent="0.25">
      <c r="A18" s="74" t="s">
        <v>6</v>
      </c>
      <c r="B18" s="75"/>
      <c r="C18" s="75"/>
      <c r="D18" s="95"/>
      <c r="E18" s="96"/>
      <c r="K18" s="72"/>
    </row>
    <row r="19" spans="1:11" ht="18" x14ac:dyDescent="0.25">
      <c r="A19" s="111" t="s">
        <v>264</v>
      </c>
      <c r="B19" s="102"/>
      <c r="C19" s="102"/>
      <c r="D19" s="104"/>
      <c r="E19" s="103"/>
      <c r="K19" s="72"/>
    </row>
    <row r="20" spans="1:11" s="69" customFormat="1" ht="39.75" customHeight="1" x14ac:dyDescent="0.25">
      <c r="A20" s="76">
        <v>4</v>
      </c>
      <c r="B20" s="130" t="s">
        <v>265</v>
      </c>
      <c r="C20" s="131"/>
      <c r="D20" s="97"/>
      <c r="E20" s="98"/>
    </row>
    <row r="21" spans="1:11" s="69" customFormat="1" ht="39.75" customHeight="1" x14ac:dyDescent="0.25">
      <c r="A21" s="76">
        <f>A20+1</f>
        <v>5</v>
      </c>
      <c r="B21" s="130" t="s">
        <v>266</v>
      </c>
      <c r="C21" s="131"/>
      <c r="D21" s="97"/>
      <c r="E21" s="98"/>
    </row>
    <row r="22" spans="1:11" s="69" customFormat="1" ht="39.75" customHeight="1" x14ac:dyDescent="0.25">
      <c r="A22" s="76">
        <f t="shared" ref="A22" si="0">A21+1</f>
        <v>6</v>
      </c>
      <c r="B22" s="153" t="s">
        <v>288</v>
      </c>
      <c r="C22" s="154"/>
      <c r="D22" s="97"/>
      <c r="E22" s="98"/>
    </row>
    <row r="23" spans="1:11" s="69" customFormat="1" ht="39.75" customHeight="1" x14ac:dyDescent="0.25">
      <c r="A23" s="76">
        <v>7</v>
      </c>
      <c r="B23" s="130" t="s">
        <v>267</v>
      </c>
      <c r="C23" s="131"/>
      <c r="D23" s="97"/>
      <c r="E23" s="98"/>
    </row>
    <row r="24" spans="1:11" s="69" customFormat="1" ht="18" x14ac:dyDescent="0.25">
      <c r="A24" s="111" t="s">
        <v>77</v>
      </c>
      <c r="B24" s="102"/>
      <c r="C24" s="102"/>
      <c r="D24" s="104"/>
      <c r="E24" s="103"/>
    </row>
    <row r="25" spans="1:11" s="69" customFormat="1" ht="39.75" customHeight="1" x14ac:dyDescent="0.25">
      <c r="A25" s="76">
        <v>8</v>
      </c>
      <c r="B25" s="130" t="s">
        <v>268</v>
      </c>
      <c r="C25" s="131"/>
      <c r="D25" s="97"/>
      <c r="E25" s="98"/>
    </row>
    <row r="26" spans="1:11" s="69" customFormat="1" ht="39.75" customHeight="1" x14ac:dyDescent="0.25">
      <c r="A26" s="76">
        <v>9</v>
      </c>
      <c r="B26" s="130" t="s">
        <v>269</v>
      </c>
      <c r="C26" s="131"/>
      <c r="D26" s="97"/>
      <c r="E26" s="98"/>
    </row>
    <row r="27" spans="1:11" s="69" customFormat="1" ht="39.75" customHeight="1" x14ac:dyDescent="0.25">
      <c r="A27" s="76">
        <v>10</v>
      </c>
      <c r="B27" s="130" t="s">
        <v>270</v>
      </c>
      <c r="C27" s="131"/>
      <c r="D27" s="97"/>
      <c r="E27" s="98"/>
    </row>
    <row r="28" spans="1:11" s="69" customFormat="1" ht="39.75" customHeight="1" x14ac:dyDescent="0.25">
      <c r="A28" s="76">
        <v>11</v>
      </c>
      <c r="B28" s="130" t="s">
        <v>271</v>
      </c>
      <c r="C28" s="131"/>
      <c r="D28" s="97"/>
      <c r="E28" s="98"/>
    </row>
    <row r="29" spans="1:11" s="69" customFormat="1" ht="39.75" customHeight="1" x14ac:dyDescent="0.25">
      <c r="A29" s="76">
        <v>12</v>
      </c>
      <c r="B29" s="130" t="s">
        <v>272</v>
      </c>
      <c r="C29" s="131"/>
      <c r="D29" s="97"/>
      <c r="E29" s="98"/>
    </row>
    <row r="30" spans="1:11" ht="18" x14ac:dyDescent="0.25">
      <c r="A30" s="74" t="s">
        <v>7</v>
      </c>
      <c r="B30" s="75"/>
      <c r="C30" s="75"/>
      <c r="D30" s="95"/>
      <c r="E30" s="96"/>
      <c r="K30" s="72"/>
    </row>
    <row r="31" spans="1:11" ht="30.75" customHeight="1" x14ac:dyDescent="0.2">
      <c r="A31" s="77">
        <v>13</v>
      </c>
      <c r="B31" s="130" t="s">
        <v>273</v>
      </c>
      <c r="C31" s="131"/>
      <c r="D31" s="97"/>
      <c r="E31" s="99"/>
      <c r="K31" s="69"/>
    </row>
    <row r="32" spans="1:11" ht="18" x14ac:dyDescent="0.2">
      <c r="A32" s="76">
        <v>14</v>
      </c>
      <c r="B32" s="165" t="s">
        <v>274</v>
      </c>
      <c r="C32" s="166"/>
      <c r="D32" s="97"/>
      <c r="E32" s="99"/>
      <c r="K32" s="69"/>
    </row>
    <row r="34" spans="11:11" x14ac:dyDescent="0.2">
      <c r="K34" s="69"/>
    </row>
    <row r="44" spans="11:11" x14ac:dyDescent="0.2">
      <c r="K44" s="69"/>
    </row>
    <row r="46" spans="11:11" x14ac:dyDescent="0.2">
      <c r="K46" s="69"/>
    </row>
    <row r="53" spans="11:11" x14ac:dyDescent="0.2">
      <c r="K53" s="69"/>
    </row>
    <row r="59" spans="11:11" x14ac:dyDescent="0.2">
      <c r="K59" s="69"/>
    </row>
    <row r="63" spans="11:11" ht="18" x14ac:dyDescent="0.25">
      <c r="K63" s="72"/>
    </row>
    <row r="84" spans="11:11" ht="18" x14ac:dyDescent="0.25">
      <c r="K84" s="72"/>
    </row>
  </sheetData>
  <mergeCells count="18">
    <mergeCell ref="B32:C32"/>
    <mergeCell ref="B17:C17"/>
    <mergeCell ref="B20:C20"/>
    <mergeCell ref="B21:C21"/>
    <mergeCell ref="B22:C22"/>
    <mergeCell ref="B23:C23"/>
    <mergeCell ref="B25:C25"/>
    <mergeCell ref="B26:C26"/>
    <mergeCell ref="B27:C27"/>
    <mergeCell ref="B28:C28"/>
    <mergeCell ref="B29:C29"/>
    <mergeCell ref="B31:C31"/>
    <mergeCell ref="B16:C16"/>
    <mergeCell ref="A1:B2"/>
    <mergeCell ref="C1:E2"/>
    <mergeCell ref="A3:B3"/>
    <mergeCell ref="B13:C13"/>
    <mergeCell ref="B15:C15"/>
  </mergeCells>
  <dataValidations count="1">
    <dataValidation type="list" allowBlank="1" showInputMessage="1" showErrorMessage="1" sqref="D31:D32 D15:D17 D20:D23 D25:D29">
      <formula1>$K$1:$K$3</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PBrush" shapeId="13313" r:id="rId4">
          <objectPr defaultSize="0" autoPict="0" r:id="rId5">
            <anchor moveWithCells="1" sizeWithCells="1">
              <from>
                <xdr:col>1</xdr:col>
                <xdr:colOff>114300</xdr:colOff>
                <xdr:row>0</xdr:row>
                <xdr:rowOff>123825</xdr:rowOff>
              </from>
              <to>
                <xdr:col>1</xdr:col>
                <xdr:colOff>1504950</xdr:colOff>
                <xdr:row>1</xdr:row>
                <xdr:rowOff>133350</xdr:rowOff>
              </to>
            </anchor>
          </objectPr>
        </oleObject>
      </mc:Choice>
      <mc:Fallback>
        <oleObject progId="PBrush" shapeId="1331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M43"/>
  <sheetViews>
    <sheetView showGridLines="0" zoomScale="75" zoomScaleNormal="75" zoomScaleSheetLayoutView="75" workbookViewId="0">
      <selection activeCell="D12" sqref="D12"/>
    </sheetView>
  </sheetViews>
  <sheetFormatPr baseColWidth="10" defaultColWidth="11.42578125" defaultRowHeight="14.25" x14ac:dyDescent="0.2"/>
  <cols>
    <col min="1" max="1" width="4.42578125" style="5" customWidth="1"/>
    <col min="2" max="2" width="30.140625" style="4" customWidth="1"/>
    <col min="3" max="3" width="61" style="4" customWidth="1"/>
    <col min="4" max="4" width="13" style="16" customWidth="1"/>
    <col min="5" max="5" width="56.7109375" style="16" customWidth="1"/>
    <col min="6" max="12" width="11.42578125" style="4"/>
    <col min="13" max="13" width="0" style="4" hidden="1" customWidth="1"/>
    <col min="14" max="16384" width="11.42578125" style="4"/>
  </cols>
  <sheetData>
    <row r="1" spans="1:13" ht="33" customHeight="1" x14ac:dyDescent="0.2">
      <c r="A1" s="119"/>
      <c r="B1" s="119"/>
      <c r="C1" s="120" t="s">
        <v>276</v>
      </c>
      <c r="D1" s="121"/>
      <c r="E1" s="122"/>
      <c r="F1" s="3"/>
      <c r="M1" s="5" t="s">
        <v>12</v>
      </c>
    </row>
    <row r="2" spans="1:13" ht="33" customHeight="1" x14ac:dyDescent="0.2">
      <c r="A2" s="119"/>
      <c r="B2" s="119"/>
      <c r="C2" s="123"/>
      <c r="D2" s="124"/>
      <c r="E2" s="125"/>
      <c r="F2" s="3"/>
      <c r="M2" s="5" t="s">
        <v>13</v>
      </c>
    </row>
    <row r="3" spans="1:13" ht="24" customHeight="1" x14ac:dyDescent="0.2">
      <c r="A3" s="126" t="s">
        <v>290</v>
      </c>
      <c r="B3" s="126"/>
      <c r="C3" s="1"/>
      <c r="D3" s="14"/>
      <c r="E3" s="15"/>
      <c r="F3" s="3"/>
      <c r="M3" s="5" t="s">
        <v>17</v>
      </c>
    </row>
    <row r="4" spans="1:13" ht="11.25" customHeight="1" x14ac:dyDescent="0.2"/>
    <row r="5" spans="1:13" ht="21.75" customHeight="1" x14ac:dyDescent="0.2">
      <c r="A5" s="17" t="s">
        <v>33</v>
      </c>
      <c r="B5" s="17"/>
      <c r="C5" s="17"/>
      <c r="D5" s="17"/>
      <c r="E5" s="18" t="s">
        <v>4</v>
      </c>
    </row>
    <row r="6" spans="1:13" ht="21.75" customHeight="1" x14ac:dyDescent="0.2">
      <c r="A6" s="17" t="s">
        <v>3</v>
      </c>
      <c r="B6" s="17"/>
      <c r="C6" s="17"/>
      <c r="D6" s="17"/>
      <c r="E6" s="18" t="s">
        <v>9</v>
      </c>
    </row>
    <row r="7" spans="1:13" ht="21.75" customHeight="1" x14ac:dyDescent="0.2">
      <c r="A7" s="17" t="s">
        <v>27</v>
      </c>
      <c r="B7" s="17"/>
      <c r="C7" s="17"/>
      <c r="D7" s="17"/>
      <c r="E7" s="18" t="s">
        <v>10</v>
      </c>
    </row>
    <row r="8" spans="1:13" s="6" customFormat="1" ht="19.5" customHeight="1" x14ac:dyDescent="0.2">
      <c r="A8" s="17" t="s">
        <v>11</v>
      </c>
      <c r="B8" s="17"/>
      <c r="C8" s="17"/>
      <c r="D8" s="19">
        <f>+COUNT(A15:A473)</f>
        <v>9</v>
      </c>
      <c r="E8" s="20" t="s">
        <v>32</v>
      </c>
      <c r="M8" s="4"/>
    </row>
    <row r="9" spans="1:13" s="6" customFormat="1" ht="14.25" customHeight="1" x14ac:dyDescent="0.2">
      <c r="A9" s="17"/>
      <c r="B9" s="17"/>
      <c r="C9" s="17"/>
      <c r="D9" s="21">
        <f>+COUNTIF(D15:D473,"Si")</f>
        <v>0</v>
      </c>
      <c r="E9" s="22" t="s">
        <v>14</v>
      </c>
      <c r="M9" s="4"/>
    </row>
    <row r="10" spans="1:13" ht="14.25" customHeight="1" x14ac:dyDescent="0.2">
      <c r="A10" s="2"/>
      <c r="B10" s="2"/>
      <c r="C10" s="2"/>
      <c r="D10" s="23">
        <f>+COUNTIF(D15:D473,"NA")</f>
        <v>0</v>
      </c>
      <c r="E10" s="24" t="s">
        <v>18</v>
      </c>
    </row>
    <row r="11" spans="1:13" ht="14.25" customHeight="1" x14ac:dyDescent="0.2">
      <c r="A11" s="7"/>
      <c r="B11" s="7"/>
      <c r="C11" s="7"/>
      <c r="D11" s="25">
        <f>+COUNTIF(D15:D473,"No")</f>
        <v>0</v>
      </c>
      <c r="E11" s="26" t="s">
        <v>15</v>
      </c>
    </row>
    <row r="12" spans="1:13" s="9" customFormat="1" ht="27" customHeight="1" x14ac:dyDescent="0.25">
      <c r="A12" s="8"/>
      <c r="B12" s="8"/>
      <c r="C12" s="8"/>
      <c r="D12" s="27" t="str">
        <f>IF(D9=0,"",(D9+D10)/D8)</f>
        <v/>
      </c>
      <c r="E12" s="28" t="s">
        <v>19</v>
      </c>
      <c r="M12" s="4"/>
    </row>
    <row r="13" spans="1:13" s="9" customFormat="1" ht="46.5" customHeight="1" x14ac:dyDescent="0.25">
      <c r="A13" s="38" t="s">
        <v>0</v>
      </c>
      <c r="B13" s="127" t="s">
        <v>8</v>
      </c>
      <c r="C13" s="127"/>
      <c r="D13" s="29" t="s">
        <v>31</v>
      </c>
      <c r="E13" s="30" t="s">
        <v>1</v>
      </c>
    </row>
    <row r="14" spans="1:13" ht="18" x14ac:dyDescent="0.2">
      <c r="A14" s="11" t="s">
        <v>5</v>
      </c>
      <c r="B14" s="12"/>
      <c r="C14" s="12"/>
      <c r="D14" s="31"/>
      <c r="E14" s="32"/>
    </row>
    <row r="15" spans="1:13" s="6" customFormat="1" ht="33" customHeight="1" x14ac:dyDescent="0.25">
      <c r="A15" s="13">
        <v>1</v>
      </c>
      <c r="B15" s="117" t="s">
        <v>86</v>
      </c>
      <c r="C15" s="118"/>
      <c r="D15" s="33"/>
      <c r="E15" s="34"/>
    </row>
    <row r="16" spans="1:13" s="6" customFormat="1" ht="42" customHeight="1" x14ac:dyDescent="0.25">
      <c r="A16" s="13">
        <f>A15+1</f>
        <v>2</v>
      </c>
      <c r="B16" s="117" t="s">
        <v>87</v>
      </c>
      <c r="C16" s="118"/>
      <c r="D16" s="33"/>
      <c r="E16" s="34"/>
    </row>
    <row r="17" spans="1:13" s="6" customFormat="1" ht="44.25" customHeight="1" x14ac:dyDescent="0.25">
      <c r="A17" s="13">
        <v>3</v>
      </c>
      <c r="B17" s="128" t="s">
        <v>289</v>
      </c>
      <c r="C17" s="129"/>
      <c r="D17" s="33"/>
      <c r="E17" s="34"/>
    </row>
    <row r="18" spans="1:13" ht="18" x14ac:dyDescent="0.2">
      <c r="A18" s="11" t="s">
        <v>7</v>
      </c>
      <c r="B18" s="12"/>
      <c r="C18" s="12"/>
      <c r="D18" s="31"/>
      <c r="E18" s="32"/>
    </row>
    <row r="19" spans="1:13" s="6" customFormat="1" ht="42" customHeight="1" x14ac:dyDescent="0.25">
      <c r="A19" s="45">
        <v>4</v>
      </c>
      <c r="B19" s="132" t="s">
        <v>55</v>
      </c>
      <c r="C19" s="132"/>
      <c r="D19" s="33"/>
      <c r="E19" s="34"/>
    </row>
    <row r="20" spans="1:13" s="6" customFormat="1" ht="40.5" customHeight="1" x14ac:dyDescent="0.25">
      <c r="A20" s="45">
        <f t="shared" ref="A20" si="0">A19+1</f>
        <v>5</v>
      </c>
      <c r="B20" s="133" t="s">
        <v>56</v>
      </c>
      <c r="C20" s="133"/>
      <c r="D20" s="33"/>
      <c r="E20" s="34"/>
    </row>
    <row r="21" spans="1:13" s="6" customFormat="1" ht="31.5" customHeight="1" x14ac:dyDescent="0.25">
      <c r="A21" s="13">
        <f>A20+1</f>
        <v>6</v>
      </c>
      <c r="B21" s="117" t="s">
        <v>275</v>
      </c>
      <c r="C21" s="118"/>
      <c r="D21" s="33"/>
      <c r="E21" s="34"/>
    </row>
    <row r="22" spans="1:13" s="6" customFormat="1" ht="48.75" customHeight="1" x14ac:dyDescent="0.25">
      <c r="A22" s="13">
        <f t="shared" ref="A22:A24" si="1">A21+1</f>
        <v>7</v>
      </c>
      <c r="B22" s="117" t="s">
        <v>57</v>
      </c>
      <c r="C22" s="118"/>
      <c r="D22" s="33"/>
      <c r="E22" s="34"/>
    </row>
    <row r="23" spans="1:13" s="6" customFormat="1" ht="33.75" customHeight="1" x14ac:dyDescent="0.25">
      <c r="A23" s="13">
        <f t="shared" si="1"/>
        <v>8</v>
      </c>
      <c r="B23" s="117" t="s">
        <v>58</v>
      </c>
      <c r="C23" s="118"/>
      <c r="D23" s="33"/>
      <c r="E23" s="34"/>
    </row>
    <row r="24" spans="1:13" s="6" customFormat="1" ht="37.5" customHeight="1" x14ac:dyDescent="0.25">
      <c r="A24" s="13">
        <f t="shared" si="1"/>
        <v>9</v>
      </c>
      <c r="B24" s="130" t="s">
        <v>34</v>
      </c>
      <c r="C24" s="131"/>
      <c r="D24" s="33"/>
      <c r="E24" s="34"/>
    </row>
    <row r="25" spans="1:13" x14ac:dyDescent="0.2">
      <c r="M25" s="6"/>
    </row>
    <row r="43" spans="13:13" ht="18" x14ac:dyDescent="0.25">
      <c r="M43" s="9"/>
    </row>
  </sheetData>
  <sheetProtection sort="0" autoFilter="0"/>
  <autoFilter ref="A13:G24">
    <filterColumn colId="1" showButton="0"/>
  </autoFilter>
  <mergeCells count="13">
    <mergeCell ref="B17:C17"/>
    <mergeCell ref="B22:C22"/>
    <mergeCell ref="B23:C23"/>
    <mergeCell ref="B24:C24"/>
    <mergeCell ref="B19:C19"/>
    <mergeCell ref="B20:C20"/>
    <mergeCell ref="B21:C21"/>
    <mergeCell ref="B16:C16"/>
    <mergeCell ref="A1:B2"/>
    <mergeCell ref="C1:E2"/>
    <mergeCell ref="A3:B3"/>
    <mergeCell ref="B13:C13"/>
    <mergeCell ref="B15:C15"/>
  </mergeCells>
  <dataValidations count="1">
    <dataValidation type="list" allowBlank="1" showInputMessage="1" showErrorMessage="1" sqref="D19:D24 D15:D17">
      <formula1>$M$1:$M$3</formula1>
    </dataValidation>
  </dataValidations>
  <printOptions horizontalCentered="1"/>
  <pageMargins left="0.47244094488188981" right="0.47244094488188981" top="0.59055118110236227" bottom="0.59055118110236227" header="0.31496062992125984" footer="0.31496062992125984"/>
  <pageSetup scale="58" fitToHeight="18" orientation="portrait" r:id="rId1"/>
  <headerFooter>
    <oddFooter>&amp;R&amp;"Arial,Normal"&amp;12Página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M48"/>
  <sheetViews>
    <sheetView showGridLines="0" zoomScale="75" zoomScaleNormal="75" zoomScaleSheetLayoutView="75" workbookViewId="0">
      <selection activeCell="D11" sqref="D11"/>
    </sheetView>
  </sheetViews>
  <sheetFormatPr baseColWidth="10" defaultColWidth="11.42578125" defaultRowHeight="14.25" x14ac:dyDescent="0.2"/>
  <cols>
    <col min="1" max="1" width="4.42578125" style="5" customWidth="1"/>
    <col min="2" max="2" width="30.140625" style="4" customWidth="1"/>
    <col min="3" max="3" width="61" style="4" customWidth="1"/>
    <col min="4" max="4" width="13" style="16" customWidth="1"/>
    <col min="5" max="5" width="56.7109375" style="16" customWidth="1"/>
    <col min="6" max="12" width="11.42578125" style="4"/>
    <col min="13" max="13" width="0" style="4" hidden="1" customWidth="1"/>
    <col min="14" max="16384" width="11.42578125" style="4"/>
  </cols>
  <sheetData>
    <row r="1" spans="1:13" ht="33" customHeight="1" x14ac:dyDescent="0.2">
      <c r="A1" s="119"/>
      <c r="B1" s="119"/>
      <c r="C1" s="136" t="s">
        <v>29</v>
      </c>
      <c r="D1" s="137"/>
      <c r="E1" s="138"/>
      <c r="F1" s="3"/>
      <c r="M1" s="5" t="s">
        <v>12</v>
      </c>
    </row>
    <row r="2" spans="1:13" ht="33" customHeight="1" x14ac:dyDescent="0.2">
      <c r="A2" s="119"/>
      <c r="B2" s="119"/>
      <c r="C2" s="139"/>
      <c r="D2" s="140"/>
      <c r="E2" s="141"/>
      <c r="F2" s="3"/>
      <c r="M2" s="5" t="s">
        <v>13</v>
      </c>
    </row>
    <row r="3" spans="1:13" ht="24" customHeight="1" x14ac:dyDescent="0.2">
      <c r="A3" s="126" t="s">
        <v>290</v>
      </c>
      <c r="B3" s="126"/>
      <c r="C3" s="1"/>
      <c r="D3" s="14"/>
      <c r="E3" s="15"/>
      <c r="F3" s="3"/>
      <c r="M3" s="5" t="s">
        <v>17</v>
      </c>
    </row>
    <row r="4" spans="1:13" ht="11.25" customHeight="1" x14ac:dyDescent="0.2"/>
    <row r="5" spans="1:13" ht="21.75" customHeight="1" x14ac:dyDescent="0.2">
      <c r="A5" s="17" t="s">
        <v>33</v>
      </c>
      <c r="B5" s="17"/>
      <c r="C5" s="17"/>
      <c r="D5" s="17"/>
      <c r="E5" s="18" t="s">
        <v>4</v>
      </c>
    </row>
    <row r="6" spans="1:13" ht="21.75" customHeight="1" x14ac:dyDescent="0.2">
      <c r="A6" s="17" t="s">
        <v>3</v>
      </c>
      <c r="B6" s="17"/>
      <c r="C6" s="17"/>
      <c r="D6" s="17"/>
      <c r="E6" s="18" t="s">
        <v>9</v>
      </c>
    </row>
    <row r="7" spans="1:13" ht="21.75" customHeight="1" x14ac:dyDescent="0.2">
      <c r="A7" s="17" t="s">
        <v>27</v>
      </c>
      <c r="B7" s="17"/>
      <c r="C7" s="17"/>
      <c r="D7" s="17"/>
      <c r="E7" s="18" t="s">
        <v>10</v>
      </c>
    </row>
    <row r="8" spans="1:13" s="6" customFormat="1" ht="19.5" customHeight="1" x14ac:dyDescent="0.2">
      <c r="A8" s="17" t="s">
        <v>11</v>
      </c>
      <c r="B8" s="17"/>
      <c r="C8" s="17"/>
      <c r="D8" s="19">
        <f>+COUNT(A15,A20,A21,A23,A24,A25,A26,A27,A28)</f>
        <v>9</v>
      </c>
      <c r="E8" s="20" t="s">
        <v>32</v>
      </c>
      <c r="M8" s="4"/>
    </row>
    <row r="9" spans="1:13" s="6" customFormat="1" ht="14.25" customHeight="1" x14ac:dyDescent="0.2">
      <c r="A9" s="17"/>
      <c r="B9" s="17"/>
      <c r="C9" s="17"/>
      <c r="D9" s="21">
        <f>+COUNTIF(D15:D478,"Si")</f>
        <v>0</v>
      </c>
      <c r="E9" s="22" t="s">
        <v>14</v>
      </c>
      <c r="M9" s="4"/>
    </row>
    <row r="10" spans="1:13" ht="14.25" customHeight="1" x14ac:dyDescent="0.2">
      <c r="A10" s="2"/>
      <c r="B10" s="2"/>
      <c r="C10" s="2"/>
      <c r="D10" s="23">
        <f>+COUNTIF(D15:D478,"NA")</f>
        <v>0</v>
      </c>
      <c r="E10" s="24" t="s">
        <v>18</v>
      </c>
    </row>
    <row r="11" spans="1:13" ht="14.25" customHeight="1" x14ac:dyDescent="0.2">
      <c r="A11" s="7"/>
      <c r="B11" s="7"/>
      <c r="C11" s="7"/>
      <c r="D11" s="25">
        <f>+COUNTIF(D15:D478,"No")</f>
        <v>0</v>
      </c>
      <c r="E11" s="26" t="s">
        <v>15</v>
      </c>
    </row>
    <row r="12" spans="1:13" s="9" customFormat="1" ht="27" customHeight="1" x14ac:dyDescent="0.25">
      <c r="A12" s="8"/>
      <c r="B12" s="8"/>
      <c r="C12" s="8"/>
      <c r="D12" s="27" t="str">
        <f>IF(D9=0,"",(D9+D10)/D8)</f>
        <v/>
      </c>
      <c r="E12" s="28" t="s">
        <v>19</v>
      </c>
      <c r="M12" s="4"/>
    </row>
    <row r="13" spans="1:13" s="9" customFormat="1" ht="46.5" customHeight="1" x14ac:dyDescent="0.25">
      <c r="A13" s="10" t="s">
        <v>0</v>
      </c>
      <c r="B13" s="127" t="s">
        <v>8</v>
      </c>
      <c r="C13" s="127"/>
      <c r="D13" s="29" t="s">
        <v>31</v>
      </c>
      <c r="E13" s="30" t="s">
        <v>1</v>
      </c>
    </row>
    <row r="14" spans="1:13" ht="18" x14ac:dyDescent="0.2">
      <c r="A14" s="11" t="s">
        <v>5</v>
      </c>
      <c r="B14" s="12"/>
      <c r="C14" s="12"/>
      <c r="D14" s="31"/>
      <c r="E14" s="32"/>
    </row>
    <row r="15" spans="1:13" s="6" customFormat="1" ht="22.5" hidden="1" customHeight="1" x14ac:dyDescent="0.25">
      <c r="A15" s="13">
        <v>1</v>
      </c>
      <c r="B15" s="134" t="s">
        <v>54</v>
      </c>
      <c r="C15" s="135"/>
      <c r="D15" s="33"/>
      <c r="E15" s="34"/>
    </row>
    <row r="16" spans="1:13" s="42" customFormat="1" ht="35.25" hidden="1" customHeight="1" x14ac:dyDescent="0.25">
      <c r="A16" s="45">
        <v>2</v>
      </c>
      <c r="B16" s="134" t="s">
        <v>59</v>
      </c>
      <c r="C16" s="135"/>
      <c r="D16" s="46"/>
      <c r="E16" s="47"/>
    </row>
    <row r="17" spans="1:13" s="42" customFormat="1" ht="23.25" hidden="1" customHeight="1" x14ac:dyDescent="0.25">
      <c r="A17" s="45">
        <v>3</v>
      </c>
      <c r="B17" s="134" t="s">
        <v>53</v>
      </c>
      <c r="C17" s="135"/>
      <c r="D17" s="46"/>
      <c r="E17" s="47"/>
    </row>
    <row r="18" spans="1:13" s="6" customFormat="1" ht="30" customHeight="1" x14ac:dyDescent="0.25">
      <c r="A18" s="45">
        <v>1</v>
      </c>
      <c r="B18" s="133" t="s">
        <v>79</v>
      </c>
      <c r="C18" s="133"/>
      <c r="D18" s="33"/>
      <c r="E18" s="34"/>
    </row>
    <row r="19" spans="1:13" ht="18" x14ac:dyDescent="0.2">
      <c r="A19" s="11" t="s">
        <v>60</v>
      </c>
      <c r="B19" s="12"/>
      <c r="C19" s="12"/>
      <c r="D19" s="32"/>
      <c r="E19" s="32"/>
    </row>
    <row r="20" spans="1:13" s="6" customFormat="1" ht="30" customHeight="1" x14ac:dyDescent="0.25">
      <c r="A20" s="13">
        <f>A18+1</f>
        <v>2</v>
      </c>
      <c r="B20" s="133" t="s">
        <v>30</v>
      </c>
      <c r="C20" s="133"/>
      <c r="D20" s="33"/>
      <c r="E20" s="34"/>
    </row>
    <row r="21" spans="1:13" s="6" customFormat="1" ht="30" customHeight="1" x14ac:dyDescent="0.25">
      <c r="A21" s="45">
        <v>3</v>
      </c>
      <c r="B21" s="117" t="s">
        <v>62</v>
      </c>
      <c r="C21" s="118"/>
      <c r="D21" s="33"/>
      <c r="E21" s="34"/>
    </row>
    <row r="22" spans="1:13" s="42" customFormat="1" ht="18" x14ac:dyDescent="0.25">
      <c r="A22" s="43" t="s">
        <v>61</v>
      </c>
      <c r="B22" s="44"/>
      <c r="C22" s="44"/>
      <c r="D22" s="41"/>
      <c r="E22" s="41"/>
    </row>
    <row r="23" spans="1:13" s="6" customFormat="1" ht="30" customHeight="1" x14ac:dyDescent="0.25">
      <c r="A23" s="13">
        <f>A21+1</f>
        <v>4</v>
      </c>
      <c r="B23" s="117" t="s">
        <v>63</v>
      </c>
      <c r="C23" s="118"/>
      <c r="D23" s="33"/>
      <c r="E23" s="34"/>
    </row>
    <row r="24" spans="1:13" s="6" customFormat="1" ht="30" customHeight="1" x14ac:dyDescent="0.25">
      <c r="A24" s="13">
        <v>5</v>
      </c>
      <c r="B24" s="117" t="s">
        <v>64</v>
      </c>
      <c r="C24" s="118"/>
      <c r="D24" s="33"/>
      <c r="E24" s="34"/>
    </row>
    <row r="25" spans="1:13" s="6" customFormat="1" ht="30" customHeight="1" x14ac:dyDescent="0.25">
      <c r="A25" s="13">
        <f>A24+1</f>
        <v>6</v>
      </c>
      <c r="B25" s="117" t="s">
        <v>80</v>
      </c>
      <c r="C25" s="118"/>
      <c r="D25" s="33"/>
      <c r="E25" s="34"/>
    </row>
    <row r="26" spans="1:13" s="6" customFormat="1" ht="30" customHeight="1" x14ac:dyDescent="0.25">
      <c r="A26" s="13">
        <f>A25+1</f>
        <v>7</v>
      </c>
      <c r="B26" s="117" t="s">
        <v>81</v>
      </c>
      <c r="C26" s="118"/>
      <c r="D26" s="33"/>
      <c r="E26" s="34"/>
    </row>
    <row r="27" spans="1:13" s="6" customFormat="1" ht="30" customHeight="1" x14ac:dyDescent="0.25">
      <c r="A27" s="13">
        <v>8</v>
      </c>
      <c r="B27" s="117" t="s">
        <v>65</v>
      </c>
      <c r="C27" s="118"/>
      <c r="D27" s="33"/>
      <c r="E27" s="34"/>
    </row>
    <row r="28" spans="1:13" s="42" customFormat="1" ht="30" customHeight="1" x14ac:dyDescent="0.25">
      <c r="A28" s="45">
        <f>A27+1</f>
        <v>9</v>
      </c>
      <c r="B28" s="117" t="s">
        <v>66</v>
      </c>
      <c r="C28" s="118"/>
      <c r="D28" s="46"/>
      <c r="E28" s="47"/>
    </row>
    <row r="29" spans="1:13" s="6" customFormat="1" ht="39.75" hidden="1" customHeight="1" x14ac:dyDescent="0.25">
      <c r="A29" s="13">
        <v>18</v>
      </c>
      <c r="B29" s="117" t="s">
        <v>67</v>
      </c>
      <c r="C29" s="118"/>
      <c r="D29" s="33"/>
      <c r="E29" s="34"/>
    </row>
    <row r="30" spans="1:13" x14ac:dyDescent="0.2">
      <c r="M30" s="6"/>
    </row>
    <row r="48" spans="13:13" ht="18" x14ac:dyDescent="0.25">
      <c r="M48" s="9"/>
    </row>
  </sheetData>
  <sheetProtection sort="0" autoFilter="0"/>
  <autoFilter ref="A13:G29">
    <filterColumn colId="1" showButton="0"/>
  </autoFilter>
  <customSheetViews>
    <customSheetView guid="{381C5D01-81B3-44BE-9372-3FA1E55D5A00}" scale="75" showPageBreaks="1" showGridLines="0" fitToPage="1" printArea="1" showAutoFilter="1" hiddenColumns="1">
      <pane ySplit="13" topLeftCell="A23" activePane="bottomLeft" state="frozen"/>
      <selection pane="bottomLeft" activeCell="E13" sqref="E13"/>
      <pageMargins left="0.47244094488188981" right="0.47244094488188981" top="0.59055118110236227" bottom="0.59055118110236227" header="0.31496062992125984" footer="0.31496062992125984"/>
      <printOptions horizontalCentered="1"/>
      <pageSetup scale="58" fitToHeight="18" orientation="portrait" r:id="rId1"/>
      <headerFooter>
        <oddFooter>&amp;R&amp;"Arial,Normal"&amp;12Página &amp;P de &amp;N</oddFooter>
      </headerFooter>
      <autoFilter ref="A13:G45">
        <filterColumn colId="1" showButton="0"/>
      </autoFilter>
    </customSheetView>
  </customSheetViews>
  <mergeCells count="17">
    <mergeCell ref="B27:C27"/>
    <mergeCell ref="B29:C29"/>
    <mergeCell ref="B26:C26"/>
    <mergeCell ref="B21:C21"/>
    <mergeCell ref="B23:C23"/>
    <mergeCell ref="B24:C24"/>
    <mergeCell ref="B25:C25"/>
    <mergeCell ref="B28:C28"/>
    <mergeCell ref="B20:C20"/>
    <mergeCell ref="B18:C18"/>
    <mergeCell ref="B16:C16"/>
    <mergeCell ref="B17:C17"/>
    <mergeCell ref="A1:B2"/>
    <mergeCell ref="C1:E2"/>
    <mergeCell ref="A3:B3"/>
    <mergeCell ref="B13:C13"/>
    <mergeCell ref="B15:C15"/>
  </mergeCells>
  <dataValidations count="1">
    <dataValidation type="list" allowBlank="1" showInputMessage="1" showErrorMessage="1" sqref="D15:D18 D20:D21 D23:D29">
      <formula1>$M$1:$M$3</formula1>
    </dataValidation>
  </dataValidations>
  <printOptions horizontalCentered="1"/>
  <pageMargins left="0.47244094488188981" right="0.47244094488188981" top="0.59055118110236227" bottom="0.59055118110236227" header="0.31496062992125984" footer="0.31496062992125984"/>
  <pageSetup scale="58" fitToHeight="18" orientation="portrait" r:id="rId2"/>
  <headerFooter>
    <oddFooter>&amp;R&amp;"Arial,Normal"&amp;12Página &amp;P de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M45"/>
  <sheetViews>
    <sheetView showGridLines="0" zoomScale="75" zoomScaleNormal="75" zoomScaleSheetLayoutView="75" workbookViewId="0">
      <selection activeCell="D11" sqref="D11"/>
    </sheetView>
  </sheetViews>
  <sheetFormatPr baseColWidth="10" defaultColWidth="11.42578125" defaultRowHeight="14.25" x14ac:dyDescent="0.2"/>
  <cols>
    <col min="1" max="1" width="4.42578125" style="5" customWidth="1"/>
    <col min="2" max="2" width="30.140625" style="4" customWidth="1"/>
    <col min="3" max="3" width="61" style="4" customWidth="1"/>
    <col min="4" max="4" width="13" style="16" customWidth="1"/>
    <col min="5" max="5" width="56.7109375" style="16" customWidth="1"/>
    <col min="6" max="12" width="11.42578125" style="4"/>
    <col min="13" max="13" width="0" style="4" hidden="1" customWidth="1"/>
    <col min="14" max="16384" width="11.42578125" style="4"/>
  </cols>
  <sheetData>
    <row r="1" spans="1:13" ht="33" customHeight="1" x14ac:dyDescent="0.2">
      <c r="A1" s="119"/>
      <c r="B1" s="119"/>
      <c r="C1" s="136" t="s">
        <v>277</v>
      </c>
      <c r="D1" s="137"/>
      <c r="E1" s="138"/>
      <c r="F1" s="3"/>
      <c r="M1" s="5" t="s">
        <v>12</v>
      </c>
    </row>
    <row r="2" spans="1:13" ht="33" customHeight="1" x14ac:dyDescent="0.2">
      <c r="A2" s="119"/>
      <c r="B2" s="119"/>
      <c r="C2" s="139"/>
      <c r="D2" s="140"/>
      <c r="E2" s="141"/>
      <c r="F2" s="3"/>
      <c r="M2" s="5" t="s">
        <v>13</v>
      </c>
    </row>
    <row r="3" spans="1:13" ht="24" customHeight="1" x14ac:dyDescent="0.2">
      <c r="A3" s="126" t="s">
        <v>290</v>
      </c>
      <c r="B3" s="126"/>
      <c r="C3" s="1"/>
      <c r="D3" s="14"/>
      <c r="E3" s="15"/>
      <c r="F3" s="3"/>
      <c r="M3" s="5" t="s">
        <v>17</v>
      </c>
    </row>
    <row r="4" spans="1:13" ht="11.25" customHeight="1" x14ac:dyDescent="0.2"/>
    <row r="5" spans="1:13" ht="21.75" customHeight="1" x14ac:dyDescent="0.2">
      <c r="A5" s="17" t="s">
        <v>2</v>
      </c>
      <c r="B5" s="17"/>
      <c r="C5" s="17"/>
      <c r="D5" s="17"/>
      <c r="E5" s="18" t="s">
        <v>4</v>
      </c>
    </row>
    <row r="6" spans="1:13" ht="21.75" customHeight="1" x14ac:dyDescent="0.2">
      <c r="A6" s="17" t="s">
        <v>3</v>
      </c>
      <c r="B6" s="17"/>
      <c r="C6" s="17"/>
      <c r="D6" s="17"/>
      <c r="E6" s="18" t="s">
        <v>9</v>
      </c>
    </row>
    <row r="7" spans="1:13" ht="21.75" customHeight="1" x14ac:dyDescent="0.2">
      <c r="A7" s="17" t="s">
        <v>28</v>
      </c>
      <c r="B7" s="17"/>
      <c r="C7" s="17"/>
      <c r="D7" s="17"/>
      <c r="E7" s="18" t="s">
        <v>10</v>
      </c>
    </row>
    <row r="8" spans="1:13" s="6" customFormat="1" ht="19.5" customHeight="1" x14ac:dyDescent="0.2">
      <c r="A8" s="17" t="s">
        <v>11</v>
      </c>
      <c r="B8" s="17"/>
      <c r="C8" s="17"/>
      <c r="D8" s="19">
        <f>+COUNT(A15,A17,A18,A19,A20,A21,A23,A24,A25,A26,A28,A30,A31,A32,A34,A36,A37,A38,A39,A40,A41)</f>
        <v>21</v>
      </c>
      <c r="E8" s="20" t="s">
        <v>32</v>
      </c>
      <c r="M8" s="4"/>
    </row>
    <row r="9" spans="1:13" s="6" customFormat="1" ht="14.25" customHeight="1" x14ac:dyDescent="0.2">
      <c r="A9" s="17"/>
      <c r="B9" s="17"/>
      <c r="C9" s="17"/>
      <c r="D9" s="21">
        <f>+COUNTIF(D15:D471,"Si")</f>
        <v>0</v>
      </c>
      <c r="E9" s="22" t="s">
        <v>14</v>
      </c>
      <c r="M9" s="4"/>
    </row>
    <row r="10" spans="1:13" ht="14.25" customHeight="1" x14ac:dyDescent="0.2">
      <c r="A10" s="2"/>
      <c r="B10" s="2"/>
      <c r="C10" s="2"/>
      <c r="D10" s="23">
        <f>+COUNTIF(D15:D471,"NA")</f>
        <v>0</v>
      </c>
      <c r="E10" s="24" t="s">
        <v>18</v>
      </c>
    </row>
    <row r="11" spans="1:13" ht="14.25" customHeight="1" x14ac:dyDescent="0.2">
      <c r="A11" s="7"/>
      <c r="B11" s="7"/>
      <c r="C11" s="7"/>
      <c r="D11" s="25">
        <f>+COUNTIF(D15:D471,"No")</f>
        <v>0</v>
      </c>
      <c r="E11" s="26" t="s">
        <v>15</v>
      </c>
    </row>
    <row r="12" spans="1:13" s="9" customFormat="1" ht="27" customHeight="1" x14ac:dyDescent="0.25">
      <c r="A12" s="8"/>
      <c r="B12" s="8"/>
      <c r="C12" s="8"/>
      <c r="D12" s="27" t="str">
        <f>IF(D9=0,"",(D9+D10)/D8)</f>
        <v/>
      </c>
      <c r="E12" s="28" t="s">
        <v>19</v>
      </c>
      <c r="M12" s="4"/>
    </row>
    <row r="13" spans="1:13" s="9" customFormat="1" ht="46.5" customHeight="1" x14ac:dyDescent="0.25">
      <c r="A13" s="10" t="s">
        <v>0</v>
      </c>
      <c r="B13" s="151" t="s">
        <v>8</v>
      </c>
      <c r="C13" s="152"/>
      <c r="D13" s="29" t="s">
        <v>31</v>
      </c>
      <c r="E13" s="30" t="s">
        <v>1</v>
      </c>
    </row>
    <row r="14" spans="1:13" ht="18" x14ac:dyDescent="0.2">
      <c r="A14" s="11" t="s">
        <v>5</v>
      </c>
      <c r="B14" s="12"/>
      <c r="C14" s="12"/>
      <c r="D14" s="31"/>
      <c r="E14" s="32"/>
    </row>
    <row r="15" spans="1:13" s="6" customFormat="1" ht="30" customHeight="1" x14ac:dyDescent="0.25">
      <c r="A15" s="13">
        <v>1</v>
      </c>
      <c r="B15" s="117" t="s">
        <v>89</v>
      </c>
      <c r="C15" s="118"/>
      <c r="D15" s="33"/>
      <c r="E15" s="34"/>
    </row>
    <row r="16" spans="1:13" ht="18" x14ac:dyDescent="0.2">
      <c r="A16" s="11" t="s">
        <v>6</v>
      </c>
      <c r="B16" s="12"/>
      <c r="C16" s="12"/>
      <c r="D16" s="31"/>
      <c r="E16" s="32"/>
      <c r="M16" s="6"/>
    </row>
    <row r="17" spans="1:5" s="6" customFormat="1" ht="30" customHeight="1" x14ac:dyDescent="0.25">
      <c r="A17" s="13">
        <f>A15+1</f>
        <v>2</v>
      </c>
      <c r="B17" s="133" t="s">
        <v>16</v>
      </c>
      <c r="C17" s="133"/>
      <c r="D17" s="33"/>
      <c r="E17" s="34"/>
    </row>
    <row r="18" spans="1:5" s="6" customFormat="1" ht="41.25" customHeight="1" x14ac:dyDescent="0.25">
      <c r="A18" s="13">
        <f>A17+1</f>
        <v>3</v>
      </c>
      <c r="B18" s="133" t="s">
        <v>68</v>
      </c>
      <c r="C18" s="133"/>
      <c r="D18" s="33"/>
      <c r="E18" s="34"/>
    </row>
    <row r="19" spans="1:5" s="6" customFormat="1" ht="30" customHeight="1" x14ac:dyDescent="0.25">
      <c r="A19" s="13">
        <f t="shared" ref="A19:A21" si="0">A18+1</f>
        <v>4</v>
      </c>
      <c r="B19" s="117" t="s">
        <v>69</v>
      </c>
      <c r="C19" s="118"/>
      <c r="D19" s="33"/>
      <c r="E19" s="34"/>
    </row>
    <row r="20" spans="1:5" s="6" customFormat="1" ht="30" customHeight="1" x14ac:dyDescent="0.25">
      <c r="A20" s="13">
        <v>5</v>
      </c>
      <c r="B20" s="117" t="s">
        <v>70</v>
      </c>
      <c r="C20" s="118"/>
      <c r="D20" s="33"/>
      <c r="E20" s="34"/>
    </row>
    <row r="21" spans="1:5" s="6" customFormat="1" ht="30" customHeight="1" x14ac:dyDescent="0.25">
      <c r="A21" s="13">
        <f t="shared" si="0"/>
        <v>6</v>
      </c>
      <c r="B21" s="117" t="s">
        <v>90</v>
      </c>
      <c r="C21" s="118"/>
      <c r="D21" s="33"/>
      <c r="E21" s="34"/>
    </row>
    <row r="22" spans="1:5" s="6" customFormat="1" ht="15" x14ac:dyDescent="0.25">
      <c r="A22" s="145" t="s">
        <v>37</v>
      </c>
      <c r="B22" s="146"/>
      <c r="C22" s="146"/>
      <c r="D22" s="146"/>
      <c r="E22" s="147"/>
    </row>
    <row r="23" spans="1:5" s="6" customFormat="1" ht="30" customHeight="1" x14ac:dyDescent="0.25">
      <c r="A23" s="13">
        <v>7</v>
      </c>
      <c r="B23" s="117" t="s">
        <v>38</v>
      </c>
      <c r="C23" s="118"/>
      <c r="D23" s="33"/>
      <c r="E23" s="34"/>
    </row>
    <row r="24" spans="1:5" s="6" customFormat="1" ht="30" customHeight="1" x14ac:dyDescent="0.25">
      <c r="A24" s="13">
        <f>A23+1</f>
        <v>8</v>
      </c>
      <c r="B24" s="117" t="s">
        <v>102</v>
      </c>
      <c r="C24" s="118"/>
      <c r="D24" s="33"/>
      <c r="E24" s="34"/>
    </row>
    <row r="25" spans="1:5" s="6" customFormat="1" ht="30" customHeight="1" x14ac:dyDescent="0.25">
      <c r="A25" s="13">
        <v>9</v>
      </c>
      <c r="B25" s="117" t="s">
        <v>91</v>
      </c>
      <c r="C25" s="118"/>
      <c r="D25" s="33"/>
      <c r="E25" s="34"/>
    </row>
    <row r="26" spans="1:5" s="6" customFormat="1" ht="30" customHeight="1" x14ac:dyDescent="0.25">
      <c r="A26" s="13">
        <v>10</v>
      </c>
      <c r="B26" s="134" t="s">
        <v>39</v>
      </c>
      <c r="C26" s="135"/>
      <c r="D26" s="39"/>
      <c r="E26" s="34"/>
    </row>
    <row r="27" spans="1:5" s="6" customFormat="1" ht="15" x14ac:dyDescent="0.25">
      <c r="A27" s="148" t="s">
        <v>40</v>
      </c>
      <c r="B27" s="149"/>
      <c r="C27" s="149"/>
      <c r="D27" s="149"/>
      <c r="E27" s="150"/>
    </row>
    <row r="28" spans="1:5" s="6" customFormat="1" ht="42" customHeight="1" x14ac:dyDescent="0.25">
      <c r="A28" s="13">
        <v>11</v>
      </c>
      <c r="B28" s="134" t="s">
        <v>92</v>
      </c>
      <c r="C28" s="135"/>
      <c r="D28" s="33"/>
      <c r="E28" s="34"/>
    </row>
    <row r="29" spans="1:5" s="6" customFormat="1" ht="15" x14ac:dyDescent="0.25">
      <c r="A29" s="148" t="s">
        <v>41</v>
      </c>
      <c r="B29" s="149"/>
      <c r="C29" s="149"/>
      <c r="D29" s="149"/>
      <c r="E29" s="150"/>
    </row>
    <row r="30" spans="1:5" s="6" customFormat="1" ht="30" customHeight="1" x14ac:dyDescent="0.25">
      <c r="A30" s="13">
        <v>12</v>
      </c>
      <c r="B30" s="134" t="s">
        <v>44</v>
      </c>
      <c r="C30" s="135"/>
      <c r="D30" s="33"/>
      <c r="E30" s="34"/>
    </row>
    <row r="31" spans="1:5" s="6" customFormat="1" ht="30" customHeight="1" x14ac:dyDescent="0.25">
      <c r="A31" s="13">
        <f t="shared" ref="A31:A32" si="1">A30+1</f>
        <v>13</v>
      </c>
      <c r="B31" s="134" t="s">
        <v>103</v>
      </c>
      <c r="C31" s="135"/>
      <c r="D31" s="33"/>
      <c r="E31" s="34"/>
    </row>
    <row r="32" spans="1:5" s="6" customFormat="1" ht="30" customHeight="1" x14ac:dyDescent="0.25">
      <c r="A32" s="13">
        <f t="shared" si="1"/>
        <v>14</v>
      </c>
      <c r="B32" s="134" t="s">
        <v>82</v>
      </c>
      <c r="C32" s="135"/>
      <c r="D32" s="33"/>
      <c r="E32" s="34"/>
    </row>
    <row r="33" spans="1:13" s="6" customFormat="1" ht="15" x14ac:dyDescent="0.25">
      <c r="A33" s="142" t="s">
        <v>42</v>
      </c>
      <c r="B33" s="143"/>
      <c r="C33" s="143"/>
      <c r="D33" s="143"/>
      <c r="E33" s="144"/>
    </row>
    <row r="34" spans="1:13" s="6" customFormat="1" ht="30" customHeight="1" x14ac:dyDescent="0.25">
      <c r="A34" s="13">
        <v>15</v>
      </c>
      <c r="B34" s="134" t="s">
        <v>43</v>
      </c>
      <c r="C34" s="135"/>
      <c r="D34" s="33"/>
      <c r="E34" s="34"/>
    </row>
    <row r="35" spans="1:13" s="6" customFormat="1" ht="15" x14ac:dyDescent="0.25">
      <c r="A35" s="142" t="s">
        <v>83</v>
      </c>
      <c r="B35" s="143"/>
      <c r="C35" s="143"/>
      <c r="D35" s="143"/>
      <c r="E35" s="144"/>
    </row>
    <row r="36" spans="1:13" s="6" customFormat="1" ht="30" customHeight="1" x14ac:dyDescent="0.25">
      <c r="A36" s="13">
        <f>A34+1</f>
        <v>16</v>
      </c>
      <c r="B36" s="134" t="s">
        <v>278</v>
      </c>
      <c r="C36" s="135"/>
      <c r="D36" s="33"/>
      <c r="E36" s="34"/>
    </row>
    <row r="37" spans="1:13" s="6" customFormat="1" ht="30" customHeight="1" x14ac:dyDescent="0.25">
      <c r="A37" s="13">
        <f>A36+1</f>
        <v>17</v>
      </c>
      <c r="B37" s="134" t="s">
        <v>279</v>
      </c>
      <c r="C37" s="135"/>
      <c r="D37" s="33"/>
      <c r="E37" s="34"/>
    </row>
    <row r="38" spans="1:13" s="6" customFormat="1" ht="30" customHeight="1" x14ac:dyDescent="0.25">
      <c r="A38" s="13">
        <f>A37+1</f>
        <v>18</v>
      </c>
      <c r="B38" s="134" t="s">
        <v>280</v>
      </c>
      <c r="C38" s="135"/>
      <c r="D38" s="33"/>
      <c r="E38" s="34"/>
    </row>
    <row r="39" spans="1:13" s="42" customFormat="1" ht="30" customHeight="1" x14ac:dyDescent="0.25">
      <c r="A39" s="45">
        <v>19</v>
      </c>
      <c r="B39" s="134" t="s">
        <v>281</v>
      </c>
      <c r="C39" s="135"/>
      <c r="D39" s="46"/>
      <c r="E39" s="47"/>
    </row>
    <row r="40" spans="1:13" s="42" customFormat="1" ht="30" customHeight="1" x14ac:dyDescent="0.25">
      <c r="A40" s="45">
        <v>20</v>
      </c>
      <c r="B40" s="134" t="s">
        <v>71</v>
      </c>
      <c r="C40" s="135"/>
      <c r="D40" s="46"/>
      <c r="E40" s="47"/>
    </row>
    <row r="41" spans="1:13" s="6" customFormat="1" ht="30" customHeight="1" x14ac:dyDescent="0.25">
      <c r="A41" s="13">
        <v>21</v>
      </c>
      <c r="B41" s="134" t="s">
        <v>72</v>
      </c>
      <c r="C41" s="135"/>
      <c r="D41" s="33"/>
      <c r="E41" s="34"/>
    </row>
    <row r="45" spans="1:13" ht="18" x14ac:dyDescent="0.25">
      <c r="M45" s="9"/>
    </row>
  </sheetData>
  <sheetProtection sort="0" autoFilter="0"/>
  <autoFilter ref="A13:G41">
    <filterColumn colId="1" showButton="0"/>
  </autoFilter>
  <customSheetViews>
    <customSheetView guid="{381C5D01-81B3-44BE-9372-3FA1E55D5A00}" scale="75" showGridLines="0" fitToPage="1" showAutoFilter="1" hiddenColumns="1">
      <pane ySplit="13" topLeftCell="A14" activePane="bottomLeft" state="frozen"/>
      <selection pane="bottomLeft" activeCell="E7" sqref="E7"/>
      <pageMargins left="0.47244094488188981" right="0.47244094488188981" top="0.59055118110236227" bottom="0.59055118110236227" header="0.31496062992125984" footer="0.31496062992125984"/>
      <printOptions horizontalCentered="1"/>
      <pageSetup scale="58" fitToHeight="18" orientation="portrait" r:id="rId1"/>
      <headerFooter>
        <oddFooter>&amp;R&amp;"Arial,Normal"&amp;12Página &amp;P de &amp;N</oddFooter>
      </headerFooter>
      <autoFilter ref="A13:G70">
        <filterColumn colId="1" showButton="0"/>
      </autoFilter>
    </customSheetView>
  </customSheetViews>
  <mergeCells count="30">
    <mergeCell ref="B17:C17"/>
    <mergeCell ref="B18:C18"/>
    <mergeCell ref="B19:C19"/>
    <mergeCell ref="A1:B2"/>
    <mergeCell ref="C1:E2"/>
    <mergeCell ref="A3:B3"/>
    <mergeCell ref="B13:C13"/>
    <mergeCell ref="B15:C15"/>
    <mergeCell ref="A29:E29"/>
    <mergeCell ref="B30:C30"/>
    <mergeCell ref="B31:C31"/>
    <mergeCell ref="B32:C32"/>
    <mergeCell ref="B26:C26"/>
    <mergeCell ref="A27:E27"/>
    <mergeCell ref="B28:C28"/>
    <mergeCell ref="A22:E22"/>
    <mergeCell ref="B23:C23"/>
    <mergeCell ref="B24:C24"/>
    <mergeCell ref="B25:C25"/>
    <mergeCell ref="B20:C20"/>
    <mergeCell ref="B21:C21"/>
    <mergeCell ref="B37:C37"/>
    <mergeCell ref="B38:C38"/>
    <mergeCell ref="B41:C41"/>
    <mergeCell ref="A33:E33"/>
    <mergeCell ref="A35:E35"/>
    <mergeCell ref="B36:C36"/>
    <mergeCell ref="B34:C34"/>
    <mergeCell ref="B39:C39"/>
    <mergeCell ref="B40:C40"/>
  </mergeCells>
  <dataValidations count="1">
    <dataValidation type="list" allowBlank="1" showInputMessage="1" showErrorMessage="1" sqref="D15 D28 D17:D21 D23:D26 D30:D32 D34 D36:D41">
      <formula1>$M$1:$M$3</formula1>
    </dataValidation>
  </dataValidations>
  <printOptions horizontalCentered="1"/>
  <pageMargins left="0.47244094488188981" right="0.47244094488188981" top="0.59055118110236227" bottom="0.59055118110236227" header="0.31496062992125984" footer="0.31496062992125984"/>
  <pageSetup scale="58" fitToHeight="18" orientation="portrait" r:id="rId2"/>
  <headerFooter>
    <oddFooter>&amp;R&amp;"Arial,Normal"&amp;12Página &amp;P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M28"/>
  <sheetViews>
    <sheetView showGridLines="0" zoomScale="75" zoomScaleNormal="75" zoomScaleSheetLayoutView="75" workbookViewId="0">
      <selection activeCell="D11" sqref="D11"/>
    </sheetView>
  </sheetViews>
  <sheetFormatPr baseColWidth="10" defaultColWidth="11.42578125" defaultRowHeight="14.25" x14ac:dyDescent="0.2"/>
  <cols>
    <col min="1" max="1" width="4.42578125" style="5" customWidth="1"/>
    <col min="2" max="2" width="30.140625" style="4" customWidth="1"/>
    <col min="3" max="3" width="61" style="4" customWidth="1"/>
    <col min="4" max="4" width="13" style="37" customWidth="1"/>
    <col min="5" max="5" width="56.7109375" style="16" customWidth="1"/>
    <col min="6" max="12" width="11.42578125" style="4"/>
    <col min="13" max="13" width="0" style="4" hidden="1" customWidth="1"/>
    <col min="14" max="16384" width="11.42578125" style="4"/>
  </cols>
  <sheetData>
    <row r="1" spans="1:13" ht="33" customHeight="1" x14ac:dyDescent="0.2">
      <c r="A1" s="119"/>
      <c r="B1" s="119"/>
      <c r="C1" s="136" t="s">
        <v>282</v>
      </c>
      <c r="D1" s="137"/>
      <c r="E1" s="138"/>
      <c r="F1" s="3"/>
      <c r="M1" s="5" t="s">
        <v>12</v>
      </c>
    </row>
    <row r="2" spans="1:13" ht="33" customHeight="1" x14ac:dyDescent="0.2">
      <c r="A2" s="119"/>
      <c r="B2" s="119"/>
      <c r="C2" s="139"/>
      <c r="D2" s="140"/>
      <c r="E2" s="141"/>
      <c r="F2" s="3"/>
      <c r="M2" s="5" t="s">
        <v>13</v>
      </c>
    </row>
    <row r="3" spans="1:13" ht="24" customHeight="1" x14ac:dyDescent="0.2">
      <c r="A3" s="126" t="s">
        <v>290</v>
      </c>
      <c r="B3" s="126"/>
      <c r="C3" s="1"/>
      <c r="D3" s="35"/>
      <c r="E3" s="15"/>
      <c r="F3" s="3"/>
      <c r="M3" s="5" t="s">
        <v>17</v>
      </c>
    </row>
    <row r="4" spans="1:13" ht="11.25" customHeight="1" x14ac:dyDescent="0.2">
      <c r="D4" s="16"/>
    </row>
    <row r="5" spans="1:13" ht="21.75" customHeight="1" x14ac:dyDescent="0.2">
      <c r="A5" s="17" t="s">
        <v>2</v>
      </c>
      <c r="B5" s="17"/>
      <c r="C5" s="17"/>
      <c r="D5" s="17"/>
      <c r="E5" s="18" t="s">
        <v>4</v>
      </c>
    </row>
    <row r="6" spans="1:13" ht="21.75" customHeight="1" x14ac:dyDescent="0.2">
      <c r="A6" s="17" t="s">
        <v>3</v>
      </c>
      <c r="B6" s="17"/>
      <c r="C6" s="17"/>
      <c r="D6" s="17"/>
      <c r="E6" s="18" t="s">
        <v>9</v>
      </c>
    </row>
    <row r="7" spans="1:13" ht="21.75" customHeight="1" x14ac:dyDescent="0.2">
      <c r="A7" s="17" t="s">
        <v>28</v>
      </c>
      <c r="B7" s="17"/>
      <c r="C7" s="17"/>
      <c r="D7" s="17"/>
      <c r="E7" s="18" t="s">
        <v>10</v>
      </c>
    </row>
    <row r="8" spans="1:13" s="6" customFormat="1" ht="19.5" customHeight="1" x14ac:dyDescent="0.2">
      <c r="A8" s="17" t="s">
        <v>11</v>
      </c>
      <c r="B8" s="17"/>
      <c r="C8" s="17"/>
      <c r="D8" s="19">
        <f>+COUNT(A16,A19,A20,A21,A23,A24,A25,A26,A27,A28)</f>
        <v>10</v>
      </c>
      <c r="E8" s="20" t="s">
        <v>32</v>
      </c>
      <c r="M8" s="4"/>
    </row>
    <row r="9" spans="1:13" s="6" customFormat="1" ht="14.25" customHeight="1" x14ac:dyDescent="0.2">
      <c r="A9" s="17"/>
      <c r="B9" s="17"/>
      <c r="C9" s="17"/>
      <c r="D9" s="21">
        <f>+COUNTIF(D15:D457,"Si")</f>
        <v>0</v>
      </c>
      <c r="E9" s="22" t="s">
        <v>14</v>
      </c>
      <c r="M9" s="4"/>
    </row>
    <row r="10" spans="1:13" ht="14.25" customHeight="1" x14ac:dyDescent="0.2">
      <c r="A10" s="2"/>
      <c r="B10" s="2"/>
      <c r="C10" s="2"/>
      <c r="D10" s="23">
        <f>+COUNTIF(D15:D457,"NA")</f>
        <v>0</v>
      </c>
      <c r="E10" s="24" t="s">
        <v>18</v>
      </c>
    </row>
    <row r="11" spans="1:13" ht="14.25" customHeight="1" x14ac:dyDescent="0.2">
      <c r="A11" s="7"/>
      <c r="B11" s="7"/>
      <c r="C11" s="7"/>
      <c r="D11" s="25">
        <f>+COUNTIF(D15:D457,"No")</f>
        <v>0</v>
      </c>
      <c r="E11" s="26" t="s">
        <v>15</v>
      </c>
    </row>
    <row r="12" spans="1:13" s="9" customFormat="1" ht="27" customHeight="1" x14ac:dyDescent="0.25">
      <c r="A12" s="8"/>
      <c r="B12" s="8"/>
      <c r="C12" s="8"/>
      <c r="D12" s="27" t="str">
        <f>IF(D9=0,"",(D9+D10)/D8)</f>
        <v/>
      </c>
      <c r="E12" s="28" t="s">
        <v>19</v>
      </c>
      <c r="M12" s="4"/>
    </row>
    <row r="13" spans="1:13" s="9" customFormat="1" ht="46.5" customHeight="1" x14ac:dyDescent="0.25">
      <c r="A13" s="10" t="s">
        <v>0</v>
      </c>
      <c r="B13" s="151" t="s">
        <v>8</v>
      </c>
      <c r="C13" s="152"/>
      <c r="D13" s="29" t="s">
        <v>31</v>
      </c>
      <c r="E13" s="30" t="s">
        <v>1</v>
      </c>
    </row>
    <row r="14" spans="1:13" ht="18" x14ac:dyDescent="0.2">
      <c r="A14" s="11" t="s">
        <v>5</v>
      </c>
      <c r="B14" s="12"/>
      <c r="C14" s="12"/>
      <c r="D14" s="36"/>
      <c r="E14" s="32"/>
    </row>
    <row r="15" spans="1:13" s="6" customFormat="1" ht="32.25" hidden="1" customHeight="1" x14ac:dyDescent="0.25">
      <c r="A15" s="13">
        <v>1</v>
      </c>
      <c r="B15" s="117" t="s">
        <v>35</v>
      </c>
      <c r="C15" s="118"/>
      <c r="D15" s="33"/>
      <c r="E15" s="34"/>
    </row>
    <row r="16" spans="1:13" s="6" customFormat="1" ht="30" customHeight="1" x14ac:dyDescent="0.25">
      <c r="A16" s="13">
        <v>1</v>
      </c>
      <c r="B16" s="117" t="s">
        <v>36</v>
      </c>
      <c r="C16" s="118"/>
      <c r="D16" s="33"/>
      <c r="E16" s="34"/>
    </row>
    <row r="17" spans="1:13" ht="18" x14ac:dyDescent="0.2">
      <c r="A17" s="11" t="s">
        <v>6</v>
      </c>
      <c r="B17" s="12"/>
      <c r="C17" s="12"/>
      <c r="D17" s="36"/>
      <c r="E17" s="32"/>
      <c r="M17" s="6"/>
    </row>
    <row r="18" spans="1:13" s="40" customFormat="1" ht="18" x14ac:dyDescent="0.2">
      <c r="A18" s="48" t="s">
        <v>73</v>
      </c>
      <c r="B18" s="52"/>
      <c r="C18" s="52"/>
      <c r="D18" s="53"/>
      <c r="E18" s="54"/>
      <c r="M18" s="42"/>
    </row>
    <row r="19" spans="1:13" ht="60" customHeight="1" x14ac:dyDescent="0.2">
      <c r="A19" s="13">
        <f>A16+1</f>
        <v>2</v>
      </c>
      <c r="B19" s="130" t="s">
        <v>88</v>
      </c>
      <c r="C19" s="131"/>
      <c r="D19" s="46"/>
      <c r="E19" s="34"/>
      <c r="M19" s="6"/>
    </row>
    <row r="20" spans="1:13" s="6" customFormat="1" ht="30" customHeight="1" x14ac:dyDescent="0.25">
      <c r="A20" s="13">
        <v>3</v>
      </c>
      <c r="B20" s="153" t="s">
        <v>50</v>
      </c>
      <c r="C20" s="154"/>
      <c r="D20" s="46"/>
      <c r="E20" s="34"/>
    </row>
    <row r="21" spans="1:13" s="6" customFormat="1" ht="30" customHeight="1" x14ac:dyDescent="0.25">
      <c r="A21" s="13">
        <v>4</v>
      </c>
      <c r="B21" s="132" t="s">
        <v>45</v>
      </c>
      <c r="C21" s="132"/>
      <c r="D21" s="46"/>
      <c r="E21" s="34"/>
    </row>
    <row r="22" spans="1:13" s="6" customFormat="1" ht="15" x14ac:dyDescent="0.25">
      <c r="A22" s="48" t="s">
        <v>74</v>
      </c>
      <c r="B22" s="49"/>
      <c r="C22" s="49"/>
      <c r="D22" s="51"/>
      <c r="E22" s="50"/>
    </row>
    <row r="23" spans="1:13" s="6" customFormat="1" ht="30" customHeight="1" x14ac:dyDescent="0.25">
      <c r="A23" s="13">
        <v>5</v>
      </c>
      <c r="B23" s="130" t="s">
        <v>99</v>
      </c>
      <c r="C23" s="131"/>
      <c r="D23" s="46"/>
      <c r="E23" s="34"/>
    </row>
    <row r="24" spans="1:13" s="6" customFormat="1" ht="30" customHeight="1" x14ac:dyDescent="0.25">
      <c r="A24" s="13">
        <f t="shared" ref="A24:A28" si="0">A23+1</f>
        <v>6</v>
      </c>
      <c r="B24" s="130" t="s">
        <v>51</v>
      </c>
      <c r="C24" s="131"/>
      <c r="D24" s="46"/>
      <c r="E24" s="34"/>
    </row>
    <row r="25" spans="1:13" s="6" customFormat="1" ht="30" customHeight="1" x14ac:dyDescent="0.25">
      <c r="A25" s="13">
        <f t="shared" si="0"/>
        <v>7</v>
      </c>
      <c r="B25" s="130" t="s">
        <v>52</v>
      </c>
      <c r="C25" s="131"/>
      <c r="D25" s="46"/>
      <c r="E25" s="34"/>
    </row>
    <row r="26" spans="1:13" s="6" customFormat="1" ht="30" customHeight="1" x14ac:dyDescent="0.25">
      <c r="A26" s="13">
        <f>A25+1</f>
        <v>8</v>
      </c>
      <c r="B26" s="130" t="s">
        <v>100</v>
      </c>
      <c r="C26" s="131"/>
      <c r="D26" s="46"/>
      <c r="E26" s="34"/>
    </row>
    <row r="27" spans="1:13" s="6" customFormat="1" ht="30" customHeight="1" x14ac:dyDescent="0.25">
      <c r="A27" s="13">
        <f t="shared" si="0"/>
        <v>9</v>
      </c>
      <c r="B27" s="130" t="s">
        <v>76</v>
      </c>
      <c r="C27" s="131"/>
      <c r="D27" s="46"/>
      <c r="E27" s="34"/>
    </row>
    <row r="28" spans="1:13" s="6" customFormat="1" ht="30" customHeight="1" x14ac:dyDescent="0.25">
      <c r="A28" s="13">
        <f t="shared" si="0"/>
        <v>10</v>
      </c>
      <c r="B28" s="130" t="s">
        <v>75</v>
      </c>
      <c r="C28" s="131"/>
      <c r="D28" s="46"/>
      <c r="E28" s="34"/>
    </row>
  </sheetData>
  <sheetProtection sort="0" autoFilter="0"/>
  <autoFilter ref="A13:G16">
    <filterColumn colId="1" showButton="0"/>
  </autoFilter>
  <customSheetViews>
    <customSheetView guid="{381C5D01-81B3-44BE-9372-3FA1E55D5A00}" scale="75" showGridLines="0" fitToPage="1" showAutoFilter="1" hiddenColumns="1">
      <pane ySplit="13" topLeftCell="A14" activePane="bottomLeft" state="frozen"/>
      <selection pane="bottomLeft" activeCell="C14" sqref="C14"/>
      <pageMargins left="0.47244094488188981" right="0.47244094488188981" top="0.59055118110236227" bottom="0.59055118110236227" header="0.31496062992125984" footer="0.31496062992125984"/>
      <printOptions horizontalCentered="1"/>
      <pageSetup scale="58" fitToHeight="18" orientation="portrait" r:id="rId1"/>
      <headerFooter>
        <oddFooter>&amp;R&amp;"Arial,Normal"&amp;12Página &amp;P de &amp;N</oddFooter>
      </headerFooter>
      <autoFilter ref="A13:G25">
        <filterColumn colId="1" showButton="0"/>
      </autoFilter>
    </customSheetView>
  </customSheetViews>
  <mergeCells count="15">
    <mergeCell ref="B28:C28"/>
    <mergeCell ref="B23:C23"/>
    <mergeCell ref="B24:C24"/>
    <mergeCell ref="B25:C25"/>
    <mergeCell ref="B20:C20"/>
    <mergeCell ref="B21:C21"/>
    <mergeCell ref="B19:C19"/>
    <mergeCell ref="B26:C26"/>
    <mergeCell ref="B27:C27"/>
    <mergeCell ref="C1:E2"/>
    <mergeCell ref="A1:B2"/>
    <mergeCell ref="A3:B3"/>
    <mergeCell ref="B13:C13"/>
    <mergeCell ref="B16:C16"/>
    <mergeCell ref="B15:C15"/>
  </mergeCells>
  <dataValidations count="1">
    <dataValidation type="list" allowBlank="1" showInputMessage="1" showErrorMessage="1" sqref="D15:D16 D19:D28">
      <formula1>$M$1:$M$3</formula1>
    </dataValidation>
  </dataValidations>
  <printOptions horizontalCentered="1"/>
  <pageMargins left="0.47244094488188981" right="0.47244094488188981" top="0.59055118110236227" bottom="0.59055118110236227" header="0.31496062992125984" footer="0.31496062992125984"/>
  <pageSetup scale="58" fitToHeight="18" orientation="portrait" r:id="rId2"/>
  <headerFooter>
    <oddFooter>&amp;R&amp;"Arial,Normal"&amp;12Página &amp;P de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M40"/>
  <sheetViews>
    <sheetView showGridLines="0" view="pageBreakPreview" zoomScale="75" zoomScaleNormal="75" zoomScaleSheetLayoutView="75" workbookViewId="0">
      <selection activeCell="D11" sqref="D11"/>
    </sheetView>
  </sheetViews>
  <sheetFormatPr baseColWidth="10" defaultColWidth="11.42578125" defaultRowHeight="14.25" x14ac:dyDescent="0.2"/>
  <cols>
    <col min="1" max="1" width="4.42578125" style="5" customWidth="1"/>
    <col min="2" max="2" width="30.140625" style="4" customWidth="1"/>
    <col min="3" max="3" width="61" style="4" customWidth="1"/>
    <col min="4" max="4" width="13" style="16" customWidth="1"/>
    <col min="5" max="5" width="56.7109375" style="16" customWidth="1"/>
    <col min="6" max="12" width="11.42578125" style="4"/>
    <col min="13" max="13" width="11.42578125" style="4" customWidth="1"/>
    <col min="14" max="16384" width="11.42578125" style="4"/>
  </cols>
  <sheetData>
    <row r="1" spans="1:13" ht="33" customHeight="1" x14ac:dyDescent="0.2">
      <c r="A1" s="119"/>
      <c r="B1" s="119"/>
      <c r="C1" s="136" t="s">
        <v>20</v>
      </c>
      <c r="D1" s="137"/>
      <c r="E1" s="138"/>
      <c r="F1" s="3"/>
      <c r="M1" s="5" t="s">
        <v>12</v>
      </c>
    </row>
    <row r="2" spans="1:13" ht="33" customHeight="1" x14ac:dyDescent="0.2">
      <c r="A2" s="119"/>
      <c r="B2" s="119"/>
      <c r="C2" s="139"/>
      <c r="D2" s="140"/>
      <c r="E2" s="141"/>
      <c r="F2" s="3"/>
      <c r="M2" s="5" t="s">
        <v>13</v>
      </c>
    </row>
    <row r="3" spans="1:13" ht="24" customHeight="1" x14ac:dyDescent="0.2">
      <c r="A3" s="126" t="s">
        <v>290</v>
      </c>
      <c r="B3" s="126"/>
      <c r="C3" s="1"/>
      <c r="D3" s="14"/>
      <c r="E3" s="15"/>
      <c r="F3" s="3"/>
      <c r="M3" s="5" t="s">
        <v>17</v>
      </c>
    </row>
    <row r="4" spans="1:13" ht="11.25" customHeight="1" x14ac:dyDescent="0.2"/>
    <row r="5" spans="1:13" ht="21.75" customHeight="1" x14ac:dyDescent="0.2">
      <c r="A5" s="17" t="s">
        <v>2</v>
      </c>
      <c r="B5" s="17"/>
      <c r="C5" s="17"/>
      <c r="D5" s="17"/>
      <c r="E5" s="18" t="s">
        <v>4</v>
      </c>
    </row>
    <row r="6" spans="1:13" ht="21.75" customHeight="1" x14ac:dyDescent="0.2">
      <c r="A6" s="17" t="s">
        <v>3</v>
      </c>
      <c r="B6" s="17"/>
      <c r="C6" s="17"/>
      <c r="D6" s="17"/>
      <c r="E6" s="18" t="s">
        <v>9</v>
      </c>
    </row>
    <row r="7" spans="1:13" ht="21.75" customHeight="1" x14ac:dyDescent="0.2">
      <c r="A7" s="17" t="s">
        <v>28</v>
      </c>
      <c r="B7" s="17"/>
      <c r="C7" s="17"/>
      <c r="D7" s="17"/>
      <c r="E7" s="18" t="s">
        <v>10</v>
      </c>
    </row>
    <row r="8" spans="1:13" s="6" customFormat="1" ht="19.5" customHeight="1" x14ac:dyDescent="0.2">
      <c r="A8" s="17" t="s">
        <v>11</v>
      </c>
      <c r="B8" s="17"/>
      <c r="C8" s="17"/>
      <c r="D8" s="19">
        <f>+COUNT(A15,A18,A20,A21,#REF!,A22,A23,A25,A26,A27,A29,A30,A31,A33,A34,A35,A36,A37,A38,A40)</f>
        <v>19</v>
      </c>
      <c r="E8" s="20" t="s">
        <v>32</v>
      </c>
      <c r="M8" s="4"/>
    </row>
    <row r="9" spans="1:13" s="6" customFormat="1" ht="14.25" customHeight="1" x14ac:dyDescent="0.2">
      <c r="A9" s="17"/>
      <c r="B9" s="17"/>
      <c r="C9" s="17"/>
      <c r="D9" s="21">
        <f>+COUNTIF(D15:D448,"Si")</f>
        <v>0</v>
      </c>
      <c r="E9" s="22" t="s">
        <v>14</v>
      </c>
      <c r="M9" s="4"/>
    </row>
    <row r="10" spans="1:13" ht="14.25" customHeight="1" x14ac:dyDescent="0.2">
      <c r="A10" s="2"/>
      <c r="B10" s="2"/>
      <c r="C10" s="2"/>
      <c r="D10" s="23">
        <f>+COUNTIF(D15:D448,"NA")</f>
        <v>0</v>
      </c>
      <c r="E10" s="24" t="s">
        <v>18</v>
      </c>
    </row>
    <row r="11" spans="1:13" ht="14.25" customHeight="1" x14ac:dyDescent="0.2">
      <c r="A11" s="7"/>
      <c r="B11" s="7"/>
      <c r="C11" s="7"/>
      <c r="D11" s="25">
        <f>+COUNTIF(D15:D448,"No")</f>
        <v>0</v>
      </c>
      <c r="E11" s="26" t="s">
        <v>15</v>
      </c>
    </row>
    <row r="12" spans="1:13" s="9" customFormat="1" ht="27" customHeight="1" x14ac:dyDescent="0.25">
      <c r="A12" s="8"/>
      <c r="B12" s="8"/>
      <c r="C12" s="8"/>
      <c r="D12" s="27" t="str">
        <f>IF(D9=0,"",(D9+D10)/D8)</f>
        <v/>
      </c>
      <c r="E12" s="28" t="s">
        <v>19</v>
      </c>
      <c r="M12" s="4"/>
    </row>
    <row r="13" spans="1:13" s="9" customFormat="1" ht="46.5" customHeight="1" x14ac:dyDescent="0.25">
      <c r="A13" s="10" t="s">
        <v>0</v>
      </c>
      <c r="B13" s="151" t="s">
        <v>8</v>
      </c>
      <c r="C13" s="152"/>
      <c r="D13" s="29" t="s">
        <v>31</v>
      </c>
      <c r="E13" s="30" t="s">
        <v>1</v>
      </c>
    </row>
    <row r="14" spans="1:13" ht="18" x14ac:dyDescent="0.2">
      <c r="A14" s="11" t="s">
        <v>5</v>
      </c>
      <c r="B14" s="12"/>
      <c r="C14" s="12"/>
      <c r="D14" s="31"/>
      <c r="E14" s="32"/>
    </row>
    <row r="15" spans="1:13" s="6" customFormat="1" ht="30" customHeight="1" x14ac:dyDescent="0.25">
      <c r="A15" s="13">
        <f>1</f>
        <v>1</v>
      </c>
      <c r="B15" s="130" t="s">
        <v>101</v>
      </c>
      <c r="C15" s="131"/>
      <c r="D15" s="33"/>
      <c r="E15" s="34"/>
    </row>
    <row r="16" spans="1:13" ht="18" x14ac:dyDescent="0.2">
      <c r="A16" s="11" t="s">
        <v>6</v>
      </c>
      <c r="B16" s="12"/>
      <c r="C16" s="12"/>
      <c r="D16" s="31"/>
      <c r="E16" s="32"/>
    </row>
    <row r="17" spans="1:13" s="40" customFormat="1" ht="18" x14ac:dyDescent="0.2">
      <c r="A17" s="48" t="s">
        <v>73</v>
      </c>
      <c r="B17" s="52"/>
      <c r="C17" s="52"/>
      <c r="D17" s="55"/>
      <c r="E17" s="54"/>
    </row>
    <row r="18" spans="1:13" s="6" customFormat="1" ht="30" customHeight="1" x14ac:dyDescent="0.25">
      <c r="A18" s="13">
        <f>A15+1</f>
        <v>2</v>
      </c>
      <c r="B18" s="132" t="s">
        <v>84</v>
      </c>
      <c r="C18" s="132"/>
      <c r="D18" s="33"/>
      <c r="E18" s="34"/>
    </row>
    <row r="19" spans="1:13" s="6" customFormat="1" ht="15" x14ac:dyDescent="0.25">
      <c r="A19" s="48" t="s">
        <v>77</v>
      </c>
      <c r="B19" s="49"/>
      <c r="C19" s="49"/>
      <c r="D19" s="56"/>
      <c r="E19" s="50"/>
    </row>
    <row r="20" spans="1:13" s="6" customFormat="1" ht="30" customHeight="1" x14ac:dyDescent="0.25">
      <c r="A20" s="13">
        <v>3</v>
      </c>
      <c r="B20" s="130" t="s">
        <v>93</v>
      </c>
      <c r="C20" s="131"/>
      <c r="D20" s="33"/>
      <c r="E20" s="34"/>
    </row>
    <row r="21" spans="1:13" s="6" customFormat="1" ht="42" customHeight="1" x14ac:dyDescent="0.25">
      <c r="A21" s="13">
        <f t="shared" ref="A21" si="0">A20+1</f>
        <v>4</v>
      </c>
      <c r="B21" s="153" t="s">
        <v>283</v>
      </c>
      <c r="C21" s="154"/>
      <c r="D21" s="33"/>
      <c r="E21" s="34"/>
    </row>
    <row r="22" spans="1:13" s="6" customFormat="1" ht="30" customHeight="1" x14ac:dyDescent="0.25">
      <c r="A22" s="13">
        <v>5</v>
      </c>
      <c r="B22" s="130" t="s">
        <v>94</v>
      </c>
      <c r="C22" s="131"/>
      <c r="D22" s="33"/>
      <c r="E22" s="34"/>
    </row>
    <row r="23" spans="1:13" s="42" customFormat="1" ht="30" customHeight="1" x14ac:dyDescent="0.25">
      <c r="A23" s="45">
        <v>6</v>
      </c>
      <c r="B23" s="130" t="s">
        <v>95</v>
      </c>
      <c r="C23" s="131"/>
      <c r="D23" s="46"/>
      <c r="E23" s="47"/>
    </row>
    <row r="24" spans="1:13" s="6" customFormat="1" ht="15" x14ac:dyDescent="0.25">
      <c r="A24" s="148" t="s">
        <v>46</v>
      </c>
      <c r="B24" s="149"/>
      <c r="C24" s="149"/>
      <c r="D24" s="51"/>
      <c r="E24" s="50"/>
    </row>
    <row r="25" spans="1:13" s="6" customFormat="1" ht="30" customHeight="1" x14ac:dyDescent="0.25">
      <c r="A25" s="13">
        <v>7</v>
      </c>
      <c r="B25" s="130" t="s">
        <v>104</v>
      </c>
      <c r="C25" s="131"/>
      <c r="D25" s="33"/>
      <c r="E25" s="34"/>
    </row>
    <row r="26" spans="1:13" s="6" customFormat="1" ht="30" customHeight="1" x14ac:dyDescent="0.2">
      <c r="A26" s="13">
        <v>8</v>
      </c>
      <c r="B26" s="130" t="s">
        <v>85</v>
      </c>
      <c r="C26" s="131"/>
      <c r="D26" s="33"/>
      <c r="E26" s="34"/>
      <c r="M26" s="4"/>
    </row>
    <row r="27" spans="1:13" s="6" customFormat="1" ht="30" customHeight="1" x14ac:dyDescent="0.25">
      <c r="A27" s="13">
        <v>9</v>
      </c>
      <c r="B27" s="130" t="s">
        <v>78</v>
      </c>
      <c r="C27" s="131"/>
      <c r="D27" s="33"/>
      <c r="E27" s="34"/>
    </row>
    <row r="28" spans="1:13" s="6" customFormat="1" ht="21.75" customHeight="1" x14ac:dyDescent="0.25">
      <c r="A28" s="49" t="s">
        <v>21</v>
      </c>
      <c r="B28" s="49"/>
      <c r="C28" s="49"/>
      <c r="D28" s="56"/>
      <c r="E28" s="50"/>
    </row>
    <row r="29" spans="1:13" s="6" customFormat="1" ht="30" customHeight="1" x14ac:dyDescent="0.2">
      <c r="A29" s="13">
        <f>A27+1</f>
        <v>10</v>
      </c>
      <c r="B29" s="130" t="s">
        <v>96</v>
      </c>
      <c r="C29" s="131"/>
      <c r="D29" s="33"/>
      <c r="E29" s="34"/>
      <c r="M29" s="4"/>
    </row>
    <row r="30" spans="1:13" s="6" customFormat="1" ht="30" customHeight="1" x14ac:dyDescent="0.2">
      <c r="A30" s="13">
        <f t="shared" ref="A30:A37" si="1">A29+1</f>
        <v>11</v>
      </c>
      <c r="B30" s="130" t="s">
        <v>97</v>
      </c>
      <c r="C30" s="131"/>
      <c r="D30" s="33"/>
      <c r="E30" s="34"/>
      <c r="M30" s="4"/>
    </row>
    <row r="31" spans="1:13" s="6" customFormat="1" ht="30" customHeight="1" x14ac:dyDescent="0.2">
      <c r="A31" s="13">
        <f t="shared" si="1"/>
        <v>12</v>
      </c>
      <c r="B31" s="130" t="s">
        <v>98</v>
      </c>
      <c r="C31" s="131"/>
      <c r="D31" s="33"/>
      <c r="E31" s="34"/>
      <c r="M31" s="4"/>
    </row>
    <row r="32" spans="1:13" s="6" customFormat="1" ht="21.75" customHeight="1" x14ac:dyDescent="0.25">
      <c r="A32" s="48" t="s">
        <v>22</v>
      </c>
      <c r="B32" s="49"/>
      <c r="C32" s="49"/>
      <c r="D32" s="56"/>
      <c r="E32" s="50"/>
    </row>
    <row r="33" spans="1:13" s="6" customFormat="1" ht="30" customHeight="1" x14ac:dyDescent="0.2">
      <c r="A33" s="13">
        <f>A31+1</f>
        <v>13</v>
      </c>
      <c r="B33" s="130" t="s">
        <v>23</v>
      </c>
      <c r="C33" s="131"/>
      <c r="D33" s="33"/>
      <c r="E33" s="34"/>
      <c r="M33" s="4"/>
    </row>
    <row r="34" spans="1:13" s="6" customFormat="1" ht="30" customHeight="1" x14ac:dyDescent="0.2">
      <c r="A34" s="13">
        <f t="shared" si="1"/>
        <v>14</v>
      </c>
      <c r="B34" s="130" t="s">
        <v>24</v>
      </c>
      <c r="C34" s="131"/>
      <c r="D34" s="33"/>
      <c r="E34" s="34"/>
      <c r="M34" s="4"/>
    </row>
    <row r="35" spans="1:13" s="6" customFormat="1" ht="30" customHeight="1" x14ac:dyDescent="0.2">
      <c r="A35" s="13">
        <f t="shared" si="1"/>
        <v>15</v>
      </c>
      <c r="B35" s="130" t="s">
        <v>25</v>
      </c>
      <c r="C35" s="131"/>
      <c r="D35" s="33"/>
      <c r="E35" s="34"/>
      <c r="M35" s="4"/>
    </row>
    <row r="36" spans="1:13" s="6" customFormat="1" ht="30" customHeight="1" x14ac:dyDescent="0.2">
      <c r="A36" s="13">
        <v>16</v>
      </c>
      <c r="B36" s="130" t="s">
        <v>47</v>
      </c>
      <c r="C36" s="131"/>
      <c r="D36" s="33"/>
      <c r="E36" s="34"/>
      <c r="M36" s="4"/>
    </row>
    <row r="37" spans="1:13" s="6" customFormat="1" ht="42" customHeight="1" x14ac:dyDescent="0.2">
      <c r="A37" s="13">
        <f t="shared" si="1"/>
        <v>17</v>
      </c>
      <c r="B37" s="130" t="s">
        <v>26</v>
      </c>
      <c r="C37" s="131"/>
      <c r="D37" s="33"/>
      <c r="E37" s="34"/>
      <c r="M37" s="4"/>
    </row>
    <row r="38" spans="1:13" s="6" customFormat="1" ht="30" customHeight="1" x14ac:dyDescent="0.2">
      <c r="A38" s="13">
        <v>18</v>
      </c>
      <c r="B38" s="130" t="s">
        <v>48</v>
      </c>
      <c r="C38" s="131"/>
      <c r="D38" s="33"/>
      <c r="E38" s="34"/>
      <c r="M38" s="4"/>
    </row>
    <row r="39" spans="1:13" ht="18" x14ac:dyDescent="0.2">
      <c r="A39" s="11" t="s">
        <v>7</v>
      </c>
      <c r="B39" s="12"/>
      <c r="C39" s="12"/>
      <c r="D39" s="31"/>
      <c r="E39" s="32"/>
    </row>
    <row r="40" spans="1:13" s="6" customFormat="1" ht="30" customHeight="1" x14ac:dyDescent="0.2">
      <c r="A40" s="13">
        <v>19</v>
      </c>
      <c r="B40" s="130" t="s">
        <v>49</v>
      </c>
      <c r="C40" s="131"/>
      <c r="D40" s="33"/>
      <c r="E40" s="34"/>
      <c r="M40" s="4"/>
    </row>
  </sheetData>
  <sheetProtection sort="0" autoFilter="0"/>
  <autoFilter ref="A13:G40">
    <filterColumn colId="1" showButton="0"/>
  </autoFilter>
  <customSheetViews>
    <customSheetView guid="{381C5D01-81B3-44BE-9372-3FA1E55D5A00}" scale="75" showGridLines="0" showAutoFilter="1" hiddenColumns="1">
      <pane ySplit="13" topLeftCell="A14" activePane="bottomLeft" state="frozen"/>
      <selection pane="bottomLeft" activeCell="B12" sqref="B12"/>
      <rowBreaks count="1" manualBreakCount="1">
        <brk id="88" max="4" man="1"/>
      </rowBreaks>
      <pageMargins left="0.47244094488188981" right="0.47244094488188981" top="0.59055118110236227" bottom="0.59055118110236227" header="0.31496062992125984" footer="0.31496062992125984"/>
      <printOptions horizontalCentered="1"/>
      <pageSetup scale="58" fitToHeight="18" orientation="portrait" r:id="rId1"/>
      <headerFooter>
        <oddFooter>&amp;R&amp;"Arial,Normal"&amp;12Página &amp;P de &amp;N</oddFooter>
      </headerFooter>
      <autoFilter ref="A13:G92">
        <filterColumn colId="1" showButton="0"/>
      </autoFilter>
    </customSheetView>
  </customSheetViews>
  <mergeCells count="24">
    <mergeCell ref="B40:C40"/>
    <mergeCell ref="B29:C29"/>
    <mergeCell ref="B30:C30"/>
    <mergeCell ref="B31:C31"/>
    <mergeCell ref="B33:C33"/>
    <mergeCell ref="B34:C34"/>
    <mergeCell ref="B35:C35"/>
    <mergeCell ref="B36:C36"/>
    <mergeCell ref="B37:C37"/>
    <mergeCell ref="B38:C38"/>
    <mergeCell ref="B13:C13"/>
    <mergeCell ref="A1:B2"/>
    <mergeCell ref="C1:E2"/>
    <mergeCell ref="A3:B3"/>
    <mergeCell ref="B27:C27"/>
    <mergeCell ref="B26:C26"/>
    <mergeCell ref="A24:C24"/>
    <mergeCell ref="B15:C15"/>
    <mergeCell ref="B18:C18"/>
    <mergeCell ref="B25:C25"/>
    <mergeCell ref="B20:C20"/>
    <mergeCell ref="B21:C21"/>
    <mergeCell ref="B22:C22"/>
    <mergeCell ref="B23:C23"/>
  </mergeCells>
  <dataValidations count="1">
    <dataValidation type="list" allowBlank="1" showInputMessage="1" showErrorMessage="1" sqref="D18 D15 D29:D31 D40 D20:D27 D33:D38">
      <formula1>$M$1:$M$3</formula1>
    </dataValidation>
  </dataValidations>
  <printOptions horizontalCentered="1"/>
  <pageMargins left="0.47244094488188981" right="0.47244094488188981" top="0.59055118110236227" bottom="0.59055118110236227" header="0.31496062992125984" footer="0.31496062992125984"/>
  <pageSetup scale="53" fitToHeight="18" orientation="portrait" r:id="rId2"/>
  <headerFooter>
    <oddFooter>&amp;R&amp;"Arial,Normal"&amp;12Página &amp;P de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75" zoomScaleNormal="75" workbookViewId="0">
      <selection activeCell="D11" sqref="D11"/>
    </sheetView>
  </sheetViews>
  <sheetFormatPr baseColWidth="10" defaultColWidth="11.42578125" defaultRowHeight="14.25" x14ac:dyDescent="0.2"/>
  <cols>
    <col min="1" max="1" width="4.42578125" style="5" customWidth="1"/>
    <col min="2" max="2" width="30.140625" style="40" customWidth="1"/>
    <col min="3" max="3" width="61" style="40" customWidth="1"/>
    <col min="4" max="4" width="13" style="16" customWidth="1"/>
    <col min="5" max="5" width="56.7109375" style="16" customWidth="1"/>
    <col min="6" max="16384" width="11.42578125" style="40"/>
  </cols>
  <sheetData>
    <row r="1" spans="1:13" ht="14.25" customHeight="1" x14ac:dyDescent="0.2">
      <c r="A1" s="119"/>
      <c r="B1" s="119"/>
      <c r="C1" s="136" t="s">
        <v>284</v>
      </c>
      <c r="D1" s="137"/>
      <c r="E1" s="138"/>
      <c r="M1" s="5" t="s">
        <v>12</v>
      </c>
    </row>
    <row r="2" spans="1:13" ht="24.75" customHeight="1" x14ac:dyDescent="0.2">
      <c r="A2" s="119"/>
      <c r="B2" s="119"/>
      <c r="C2" s="139"/>
      <c r="D2" s="140"/>
      <c r="E2" s="141"/>
      <c r="M2" s="5" t="s">
        <v>13</v>
      </c>
    </row>
    <row r="3" spans="1:13" ht="20.25" customHeight="1" x14ac:dyDescent="0.2">
      <c r="A3" s="126" t="s">
        <v>290</v>
      </c>
      <c r="B3" s="126"/>
      <c r="C3" s="1"/>
      <c r="D3" s="14"/>
      <c r="E3" s="15"/>
      <c r="M3" s="5" t="s">
        <v>17</v>
      </c>
    </row>
    <row r="5" spans="1:13" ht="15.75" x14ac:dyDescent="0.2">
      <c r="A5" s="17" t="s">
        <v>2</v>
      </c>
      <c r="B5" s="17"/>
      <c r="C5" s="17"/>
      <c r="D5" s="17"/>
      <c r="E5" s="18" t="s">
        <v>4</v>
      </c>
    </row>
    <row r="6" spans="1:13" ht="15.75" x14ac:dyDescent="0.2">
      <c r="A6" s="17" t="s">
        <v>3</v>
      </c>
      <c r="B6" s="17"/>
      <c r="C6" s="17"/>
      <c r="D6" s="17"/>
      <c r="E6" s="18" t="s">
        <v>9</v>
      </c>
    </row>
    <row r="7" spans="1:13" ht="15.75" x14ac:dyDescent="0.2">
      <c r="A7" s="17" t="s">
        <v>28</v>
      </c>
      <c r="B7" s="17"/>
      <c r="C7" s="17"/>
      <c r="D7" s="17"/>
      <c r="E7" s="18" t="s">
        <v>10</v>
      </c>
    </row>
    <row r="8" spans="1:13" s="42" customFormat="1" ht="15.75" x14ac:dyDescent="0.25">
      <c r="A8" s="17" t="s">
        <v>11</v>
      </c>
      <c r="B8" s="17"/>
      <c r="C8" s="17"/>
      <c r="D8" s="19">
        <f>+COUNT(A15:A475)</f>
        <v>15</v>
      </c>
      <c r="E8" s="20" t="s">
        <v>32</v>
      </c>
    </row>
    <row r="9" spans="1:13" s="42" customFormat="1" ht="15.75" x14ac:dyDescent="0.25">
      <c r="A9" s="17"/>
      <c r="B9" s="17"/>
      <c r="C9" s="17"/>
      <c r="D9" s="21">
        <f>+COUNTIF(D15:D475,"Si")</f>
        <v>0</v>
      </c>
      <c r="E9" s="22" t="s">
        <v>14</v>
      </c>
    </row>
    <row r="10" spans="1:13" ht="15" x14ac:dyDescent="0.2">
      <c r="A10" s="2"/>
      <c r="B10" s="2"/>
      <c r="C10" s="2"/>
      <c r="D10" s="23">
        <f>+COUNTIF(D15:D475,"NA")</f>
        <v>0</v>
      </c>
      <c r="E10" s="24" t="s">
        <v>18</v>
      </c>
    </row>
    <row r="11" spans="1:13" ht="15" x14ac:dyDescent="0.2">
      <c r="A11" s="7"/>
      <c r="B11" s="7"/>
      <c r="C11" s="7"/>
      <c r="D11" s="25">
        <f>+COUNTIF(D15:D475,"No")</f>
        <v>0</v>
      </c>
      <c r="E11" s="26" t="s">
        <v>15</v>
      </c>
    </row>
    <row r="12" spans="1:13" s="9" customFormat="1" ht="18" x14ac:dyDescent="0.25">
      <c r="A12" s="8"/>
      <c r="B12" s="8"/>
      <c r="C12" s="8"/>
      <c r="D12" s="27" t="str">
        <f>IF(D9=0,"",(D9+D10)/D8)</f>
        <v/>
      </c>
      <c r="E12" s="28" t="s">
        <v>19</v>
      </c>
    </row>
    <row r="13" spans="1:13" s="9" customFormat="1" ht="36" x14ac:dyDescent="0.25">
      <c r="A13" s="57" t="s">
        <v>0</v>
      </c>
      <c r="B13" s="151" t="s">
        <v>8</v>
      </c>
      <c r="C13" s="152"/>
      <c r="D13" s="29" t="s">
        <v>31</v>
      </c>
      <c r="E13" s="30" t="s">
        <v>1</v>
      </c>
    </row>
    <row r="14" spans="1:13" ht="18" x14ac:dyDescent="0.2">
      <c r="A14" s="43" t="s">
        <v>5</v>
      </c>
      <c r="B14" s="44"/>
      <c r="C14" s="44"/>
      <c r="D14" s="31"/>
      <c r="E14" s="41"/>
    </row>
    <row r="15" spans="1:13" s="42" customFormat="1" ht="14.25" customHeight="1" x14ac:dyDescent="0.25">
      <c r="A15" s="45">
        <v>1</v>
      </c>
      <c r="B15" s="130" t="s">
        <v>105</v>
      </c>
      <c r="C15" s="131"/>
      <c r="D15" s="46"/>
      <c r="E15" s="47"/>
    </row>
    <row r="16" spans="1:13" ht="18" x14ac:dyDescent="0.2">
      <c r="A16" s="43" t="s">
        <v>6</v>
      </c>
      <c r="B16" s="44"/>
      <c r="C16" s="44"/>
      <c r="D16" s="31"/>
      <c r="E16" s="41"/>
    </row>
    <row r="17" spans="1:11" ht="18" x14ac:dyDescent="0.2">
      <c r="A17" s="48" t="s">
        <v>106</v>
      </c>
      <c r="B17" s="52"/>
      <c r="C17" s="52"/>
      <c r="D17" s="55"/>
      <c r="E17" s="54"/>
    </row>
    <row r="18" spans="1:11" s="42" customFormat="1" x14ac:dyDescent="0.25">
      <c r="A18" s="45">
        <f>A15+1</f>
        <v>2</v>
      </c>
      <c r="B18" s="130" t="s">
        <v>107</v>
      </c>
      <c r="C18" s="131"/>
      <c r="D18" s="46"/>
      <c r="E18" s="47"/>
    </row>
    <row r="19" spans="1:11" s="42" customFormat="1" ht="14.25" customHeight="1" x14ac:dyDescent="0.25">
      <c r="A19" s="45">
        <f>A18+1</f>
        <v>3</v>
      </c>
      <c r="B19" s="132" t="s">
        <v>108</v>
      </c>
      <c r="C19" s="132"/>
      <c r="D19" s="46"/>
      <c r="E19" s="47"/>
    </row>
    <row r="20" spans="1:11" s="42" customFormat="1" ht="14.25" customHeight="1" x14ac:dyDescent="0.25">
      <c r="A20" s="45">
        <f t="shared" ref="A20:A29" si="0">A19+1</f>
        <v>4</v>
      </c>
      <c r="B20" s="132" t="s">
        <v>109</v>
      </c>
      <c r="C20" s="132"/>
      <c r="D20" s="46"/>
      <c r="E20" s="47"/>
    </row>
    <row r="21" spans="1:11" s="42" customFormat="1" ht="14.25" customHeight="1" x14ac:dyDescent="0.25">
      <c r="A21" s="45">
        <f t="shared" si="0"/>
        <v>5</v>
      </c>
      <c r="B21" s="130" t="s">
        <v>110</v>
      </c>
      <c r="C21" s="131"/>
      <c r="D21" s="46"/>
      <c r="E21" s="47"/>
    </row>
    <row r="22" spans="1:11" s="42" customFormat="1" ht="14.25" customHeight="1" x14ac:dyDescent="0.25">
      <c r="A22" s="45">
        <f t="shared" si="0"/>
        <v>6</v>
      </c>
      <c r="B22" s="130" t="s">
        <v>111</v>
      </c>
      <c r="C22" s="131"/>
      <c r="D22" s="46"/>
      <c r="E22" s="47"/>
    </row>
    <row r="23" spans="1:11" s="42" customFormat="1" ht="14.25" customHeight="1" x14ac:dyDescent="0.25">
      <c r="A23" s="45">
        <f t="shared" si="0"/>
        <v>7</v>
      </c>
      <c r="B23" s="130" t="s">
        <v>112</v>
      </c>
      <c r="C23" s="131"/>
      <c r="D23" s="46"/>
      <c r="E23" s="47"/>
    </row>
    <row r="24" spans="1:11" s="42" customFormat="1" ht="14.25" customHeight="1" x14ac:dyDescent="0.25">
      <c r="A24" s="45">
        <f t="shared" si="0"/>
        <v>8</v>
      </c>
      <c r="B24" s="130" t="s">
        <v>113</v>
      </c>
      <c r="C24" s="131"/>
      <c r="D24" s="46"/>
      <c r="E24" s="47"/>
    </row>
    <row r="25" spans="1:11" s="42" customFormat="1" ht="15" x14ac:dyDescent="0.25">
      <c r="A25" s="48" t="s">
        <v>106</v>
      </c>
      <c r="B25" s="58"/>
      <c r="C25" s="58"/>
      <c r="D25" s="51"/>
      <c r="E25" s="50"/>
    </row>
    <row r="26" spans="1:11" s="42" customFormat="1" ht="14.25" customHeight="1" x14ac:dyDescent="0.25">
      <c r="A26" s="45">
        <v>9</v>
      </c>
      <c r="B26" s="130" t="s">
        <v>114</v>
      </c>
      <c r="C26" s="131"/>
      <c r="D26" s="46"/>
      <c r="E26" s="47"/>
    </row>
    <row r="27" spans="1:11" s="42" customFormat="1" ht="14.25" customHeight="1" x14ac:dyDescent="0.25">
      <c r="A27" s="45">
        <f t="shared" si="0"/>
        <v>10</v>
      </c>
      <c r="B27" s="130" t="s">
        <v>115</v>
      </c>
      <c r="C27" s="131"/>
      <c r="D27" s="46"/>
      <c r="E27" s="47"/>
    </row>
    <row r="28" spans="1:11" s="42" customFormat="1" ht="14.25" customHeight="1" x14ac:dyDescent="0.25">
      <c r="A28" s="45">
        <v>11</v>
      </c>
      <c r="B28" s="130" t="s">
        <v>116</v>
      </c>
      <c r="C28" s="131"/>
      <c r="D28" s="46"/>
      <c r="E28" s="47"/>
    </row>
    <row r="29" spans="1:11" s="42" customFormat="1" ht="14.25" customHeight="1" x14ac:dyDescent="0.25">
      <c r="A29" s="45">
        <f t="shared" si="0"/>
        <v>12</v>
      </c>
      <c r="B29" s="130" t="s">
        <v>117</v>
      </c>
      <c r="C29" s="131"/>
      <c r="D29" s="46"/>
      <c r="E29" s="47"/>
    </row>
    <row r="30" spans="1:11" s="42" customFormat="1" ht="14.25" customHeight="1" x14ac:dyDescent="0.25">
      <c r="A30" s="45">
        <v>13</v>
      </c>
      <c r="B30" s="130" t="s">
        <v>118</v>
      </c>
      <c r="C30" s="131"/>
      <c r="D30" s="46"/>
      <c r="E30" s="47"/>
    </row>
    <row r="31" spans="1:11" s="42" customFormat="1" ht="14.25" customHeight="1" x14ac:dyDescent="0.25">
      <c r="A31" s="45">
        <v>14</v>
      </c>
      <c r="B31" s="130" t="s">
        <v>119</v>
      </c>
      <c r="C31" s="131"/>
      <c r="D31" s="46"/>
      <c r="E31" s="47"/>
    </row>
    <row r="32" spans="1:11" s="42" customFormat="1" ht="14.25" customHeight="1" x14ac:dyDescent="0.25">
      <c r="A32" s="45">
        <v>15</v>
      </c>
      <c r="B32" s="130" t="s">
        <v>120</v>
      </c>
      <c r="C32" s="131"/>
      <c r="D32" s="46"/>
      <c r="E32" s="47"/>
      <c r="F32" s="155" t="s">
        <v>121</v>
      </c>
      <c r="G32" s="156"/>
      <c r="H32" s="156"/>
      <c r="I32" s="156"/>
      <c r="J32" s="156"/>
      <c r="K32" s="156"/>
    </row>
  </sheetData>
  <mergeCells count="20">
    <mergeCell ref="F32:K32"/>
    <mergeCell ref="B29:C29"/>
    <mergeCell ref="B30:C30"/>
    <mergeCell ref="B31:C31"/>
    <mergeCell ref="B32:C32"/>
    <mergeCell ref="B26:C26"/>
    <mergeCell ref="B27:C27"/>
    <mergeCell ref="B28:C28"/>
    <mergeCell ref="B19:C19"/>
    <mergeCell ref="B20:C20"/>
    <mergeCell ref="B21:C21"/>
    <mergeCell ref="B22:C22"/>
    <mergeCell ref="B23:C23"/>
    <mergeCell ref="B24:C24"/>
    <mergeCell ref="B18:C18"/>
    <mergeCell ref="A1:B2"/>
    <mergeCell ref="C1:E2"/>
    <mergeCell ref="A3:B3"/>
    <mergeCell ref="B13:C13"/>
    <mergeCell ref="B15:C15"/>
  </mergeCells>
  <dataValidations count="1">
    <dataValidation type="list" allowBlank="1" showInputMessage="1" showErrorMessage="1" sqref="D15 D18:D32">
      <formula1>$M$1:$M$3</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0"/>
  <sheetViews>
    <sheetView zoomScale="75" zoomScaleNormal="75" workbookViewId="0">
      <selection activeCell="D11" sqref="D11"/>
    </sheetView>
  </sheetViews>
  <sheetFormatPr baseColWidth="10" defaultColWidth="11.42578125" defaultRowHeight="14.25" x14ac:dyDescent="0.2"/>
  <cols>
    <col min="1" max="1" width="4.42578125" style="5" customWidth="1"/>
    <col min="2" max="2" width="30.140625" style="40" customWidth="1"/>
    <col min="3" max="3" width="61" style="40" customWidth="1"/>
    <col min="4" max="4" width="13" style="16" customWidth="1"/>
    <col min="5" max="5" width="45.42578125" style="16" customWidth="1"/>
    <col min="6" max="10" width="11.42578125" style="40"/>
    <col min="11" max="11" width="0" style="40" hidden="1" customWidth="1"/>
    <col min="12" max="16384" width="11.42578125" style="40"/>
  </cols>
  <sheetData>
    <row r="1" spans="1:11" ht="33" customHeight="1" x14ac:dyDescent="0.2">
      <c r="A1" s="119"/>
      <c r="B1" s="119"/>
      <c r="C1" s="136" t="s">
        <v>285</v>
      </c>
      <c r="D1" s="137"/>
      <c r="E1" s="138"/>
      <c r="K1" s="5" t="s">
        <v>12</v>
      </c>
    </row>
    <row r="2" spans="1:11" ht="33" customHeight="1" x14ac:dyDescent="0.2">
      <c r="A2" s="119"/>
      <c r="B2" s="119"/>
      <c r="C2" s="139"/>
      <c r="D2" s="140"/>
      <c r="E2" s="141"/>
      <c r="K2" s="5" t="s">
        <v>13</v>
      </c>
    </row>
    <row r="3" spans="1:11" ht="24" customHeight="1" x14ac:dyDescent="0.2">
      <c r="A3" s="126" t="s">
        <v>290</v>
      </c>
      <c r="B3" s="126"/>
      <c r="C3" s="1"/>
      <c r="D3" s="14"/>
      <c r="E3" s="15"/>
      <c r="K3" s="5" t="s">
        <v>17</v>
      </c>
    </row>
    <row r="4" spans="1:11" ht="11.25" customHeight="1" x14ac:dyDescent="0.2"/>
    <row r="5" spans="1:11" ht="21.75" customHeight="1" x14ac:dyDescent="0.2">
      <c r="A5" s="17" t="s">
        <v>2</v>
      </c>
      <c r="B5" s="17"/>
      <c r="C5" s="17"/>
      <c r="D5" s="17"/>
      <c r="E5" s="18" t="s">
        <v>4</v>
      </c>
    </row>
    <row r="6" spans="1:11" ht="21.75" customHeight="1" x14ac:dyDescent="0.25">
      <c r="A6" s="17" t="s">
        <v>3</v>
      </c>
      <c r="B6" s="17"/>
      <c r="C6" s="17"/>
      <c r="D6" s="17"/>
      <c r="E6" s="18" t="s">
        <v>9</v>
      </c>
      <c r="H6"/>
    </row>
    <row r="7" spans="1:11" ht="21.75" customHeight="1" x14ac:dyDescent="0.2">
      <c r="A7" s="17" t="s">
        <v>28</v>
      </c>
      <c r="B7" s="17"/>
      <c r="C7" s="17"/>
      <c r="D7" s="17"/>
      <c r="E7" s="18" t="s">
        <v>10</v>
      </c>
    </row>
    <row r="8" spans="1:11" s="42" customFormat="1" ht="19.5" customHeight="1" x14ac:dyDescent="0.2">
      <c r="A8" s="17" t="s">
        <v>11</v>
      </c>
      <c r="B8" s="17"/>
      <c r="C8" s="17"/>
      <c r="D8" s="19">
        <f>+COUNT(A15:A466)</f>
        <v>16</v>
      </c>
      <c r="E8" s="20" t="s">
        <v>32</v>
      </c>
      <c r="K8" s="40"/>
    </row>
    <row r="9" spans="1:11" s="42" customFormat="1" ht="14.25" customHeight="1" x14ac:dyDescent="0.2">
      <c r="A9" s="17"/>
      <c r="B9" s="17"/>
      <c r="C9" s="17"/>
      <c r="D9" s="21">
        <f>+COUNTIF(D15:D466,"Si")</f>
        <v>0</v>
      </c>
      <c r="E9" s="22" t="s">
        <v>14</v>
      </c>
      <c r="K9" s="40"/>
    </row>
    <row r="10" spans="1:11" ht="14.25" customHeight="1" x14ac:dyDescent="0.2">
      <c r="A10" s="2"/>
      <c r="B10" s="2"/>
      <c r="C10" s="2"/>
      <c r="D10" s="23">
        <f>+COUNTIF(D15:D466,"NA")</f>
        <v>0</v>
      </c>
      <c r="E10" s="24" t="s">
        <v>18</v>
      </c>
    </row>
    <row r="11" spans="1:11" ht="14.25" customHeight="1" x14ac:dyDescent="0.2">
      <c r="A11" s="7"/>
      <c r="B11" s="7"/>
      <c r="C11" s="7"/>
      <c r="D11" s="25">
        <f>+COUNTIF(D15:D466,"No")</f>
        <v>0</v>
      </c>
      <c r="E11" s="26" t="s">
        <v>15</v>
      </c>
    </row>
    <row r="12" spans="1:11" s="9" customFormat="1" ht="27" customHeight="1" x14ac:dyDescent="0.25">
      <c r="A12" s="8"/>
      <c r="B12" s="8"/>
      <c r="C12" s="8"/>
      <c r="D12" s="27" t="str">
        <f>IF(D9=0,"",(D9+D10)/D8)</f>
        <v/>
      </c>
      <c r="E12" s="28" t="s">
        <v>19</v>
      </c>
      <c r="K12" s="40"/>
    </row>
    <row r="13" spans="1:11" s="9" customFormat="1" ht="46.5" customHeight="1" x14ac:dyDescent="0.25">
      <c r="A13" s="57" t="s">
        <v>0</v>
      </c>
      <c r="B13" s="151" t="s">
        <v>8</v>
      </c>
      <c r="C13" s="152"/>
      <c r="D13" s="29" t="s">
        <v>31</v>
      </c>
      <c r="E13" s="30" t="s">
        <v>1</v>
      </c>
    </row>
    <row r="14" spans="1:11" ht="18" x14ac:dyDescent="0.2">
      <c r="A14" s="43" t="s">
        <v>5</v>
      </c>
      <c r="B14" s="44"/>
      <c r="C14" s="44"/>
      <c r="D14" s="31"/>
      <c r="E14" s="41"/>
    </row>
    <row r="15" spans="1:11" s="42" customFormat="1" ht="37.5" customHeight="1" x14ac:dyDescent="0.2">
      <c r="A15" s="45">
        <v>1</v>
      </c>
      <c r="B15" s="130" t="s">
        <v>122</v>
      </c>
      <c r="C15" s="131"/>
      <c r="D15" s="46"/>
      <c r="E15" s="47"/>
      <c r="K15" s="40"/>
    </row>
    <row r="16" spans="1:11" ht="18" x14ac:dyDescent="0.2">
      <c r="A16" s="43" t="s">
        <v>6</v>
      </c>
      <c r="B16" s="44"/>
      <c r="C16" s="44"/>
      <c r="D16" s="31"/>
      <c r="E16" s="41"/>
    </row>
    <row r="17" spans="1:12" ht="15" x14ac:dyDescent="0.2">
      <c r="A17" s="48" t="s">
        <v>123</v>
      </c>
      <c r="B17" s="58"/>
      <c r="C17" s="58"/>
      <c r="D17" s="51"/>
      <c r="E17" s="50"/>
    </row>
    <row r="18" spans="1:12" s="42" customFormat="1" ht="45.75" customHeight="1" x14ac:dyDescent="0.25">
      <c r="A18" s="45">
        <f>A15+1</f>
        <v>2</v>
      </c>
      <c r="B18" s="132" t="s">
        <v>124</v>
      </c>
      <c r="C18" s="132"/>
      <c r="D18" s="46"/>
      <c r="E18" s="47"/>
    </row>
    <row r="19" spans="1:12" s="42" customFormat="1" ht="32.450000000000003" customHeight="1" x14ac:dyDescent="0.25">
      <c r="A19" s="45">
        <f>A18+1</f>
        <v>3</v>
      </c>
      <c r="B19" s="130" t="s">
        <v>125</v>
      </c>
      <c r="C19" s="131"/>
      <c r="D19" s="46"/>
      <c r="E19" s="47"/>
    </row>
    <row r="20" spans="1:12" s="42" customFormat="1" ht="36.75" customHeight="1" x14ac:dyDescent="0.25">
      <c r="A20" s="45">
        <f>A19+1</f>
        <v>4</v>
      </c>
      <c r="B20" s="132" t="s">
        <v>126</v>
      </c>
      <c r="C20" s="132"/>
      <c r="D20" s="46"/>
      <c r="E20" s="47"/>
    </row>
    <row r="21" spans="1:12" s="42" customFormat="1" ht="39.75" customHeight="1" x14ac:dyDescent="0.25">
      <c r="A21" s="45">
        <f t="shared" ref="A21:A25" si="0">A20+1</f>
        <v>5</v>
      </c>
      <c r="B21" s="153" t="s">
        <v>127</v>
      </c>
      <c r="C21" s="154"/>
      <c r="D21" s="46"/>
      <c r="E21" s="47"/>
    </row>
    <row r="22" spans="1:12" s="42" customFormat="1" ht="33.75" customHeight="1" x14ac:dyDescent="0.25">
      <c r="A22" s="45">
        <f t="shared" si="0"/>
        <v>6</v>
      </c>
      <c r="B22" s="130" t="s">
        <v>128</v>
      </c>
      <c r="C22" s="131"/>
      <c r="D22" s="46"/>
      <c r="E22" s="47"/>
    </row>
    <row r="23" spans="1:12" s="42" customFormat="1" ht="25.5" customHeight="1" x14ac:dyDescent="0.25">
      <c r="A23" s="45">
        <f t="shared" si="0"/>
        <v>7</v>
      </c>
      <c r="B23" s="130" t="s">
        <v>129</v>
      </c>
      <c r="C23" s="131"/>
      <c r="D23" s="46"/>
      <c r="E23" s="47"/>
    </row>
    <row r="24" spans="1:12" s="42" customFormat="1" ht="34.5" customHeight="1" x14ac:dyDescent="0.25">
      <c r="A24" s="45">
        <f>A23+1</f>
        <v>8</v>
      </c>
      <c r="B24" s="153" t="s">
        <v>130</v>
      </c>
      <c r="C24" s="154"/>
      <c r="D24" s="46"/>
      <c r="E24" s="47"/>
    </row>
    <row r="25" spans="1:12" s="42" customFormat="1" ht="45" customHeight="1" x14ac:dyDescent="0.25">
      <c r="A25" s="45">
        <f t="shared" si="0"/>
        <v>9</v>
      </c>
      <c r="B25" s="130" t="s">
        <v>131</v>
      </c>
      <c r="C25" s="131"/>
      <c r="D25" s="46"/>
      <c r="E25" s="47"/>
      <c r="F25" s="59"/>
      <c r="G25" s="59"/>
      <c r="H25" s="59"/>
      <c r="I25" s="59"/>
      <c r="J25" s="59"/>
    </row>
    <row r="26" spans="1:12" s="42" customFormat="1" ht="92.25" customHeight="1" x14ac:dyDescent="0.25">
      <c r="A26" s="45">
        <f>A25+1</f>
        <v>10</v>
      </c>
      <c r="B26" s="130" t="s">
        <v>132</v>
      </c>
      <c r="C26" s="131"/>
      <c r="D26" s="46"/>
      <c r="E26" s="47"/>
      <c r="F26" s="159"/>
      <c r="G26" s="160"/>
      <c r="H26" s="160"/>
      <c r="I26" s="160"/>
      <c r="J26" s="160"/>
      <c r="K26" s="160"/>
      <c r="L26" s="160"/>
    </row>
    <row r="27" spans="1:12" s="42" customFormat="1" ht="15" x14ac:dyDescent="0.25">
      <c r="A27" s="48" t="s">
        <v>133</v>
      </c>
      <c r="B27" s="58"/>
      <c r="C27" s="58"/>
      <c r="D27" s="51"/>
      <c r="E27" s="50"/>
      <c r="F27" s="59"/>
      <c r="G27" s="59"/>
      <c r="H27" s="59"/>
      <c r="I27" s="59"/>
      <c r="J27" s="59"/>
    </row>
    <row r="28" spans="1:12" s="42" customFormat="1" ht="15" x14ac:dyDescent="0.25">
      <c r="A28" s="48" t="s">
        <v>134</v>
      </c>
      <c r="B28" s="49"/>
      <c r="C28" s="49"/>
      <c r="D28" s="60"/>
      <c r="E28" s="50"/>
      <c r="F28" s="59"/>
      <c r="G28" s="59"/>
      <c r="H28" s="59"/>
      <c r="I28" s="59"/>
      <c r="J28" s="59"/>
    </row>
    <row r="29" spans="1:12" s="42" customFormat="1" ht="21.2" customHeight="1" x14ac:dyDescent="0.25">
      <c r="A29" s="45">
        <v>11</v>
      </c>
      <c r="B29" s="130" t="s">
        <v>135</v>
      </c>
      <c r="C29" s="131"/>
      <c r="D29" s="46"/>
      <c r="E29" s="47"/>
      <c r="F29" s="59"/>
      <c r="G29" s="59"/>
      <c r="H29" s="59"/>
      <c r="I29" s="59"/>
      <c r="J29" s="59"/>
    </row>
    <row r="30" spans="1:12" s="42" customFormat="1" ht="20.45" customHeight="1" x14ac:dyDescent="0.25">
      <c r="A30" s="45">
        <f>A29+1</f>
        <v>12</v>
      </c>
      <c r="B30" s="130" t="s">
        <v>136</v>
      </c>
      <c r="C30" s="131"/>
      <c r="D30" s="46"/>
      <c r="E30" s="47"/>
      <c r="F30" s="59"/>
      <c r="G30" s="59"/>
      <c r="H30" s="59"/>
      <c r="I30" s="59"/>
      <c r="J30" s="59"/>
    </row>
    <row r="31" spans="1:12" s="42" customFormat="1" ht="45" customHeight="1" x14ac:dyDescent="0.25">
      <c r="A31" s="45">
        <f t="shared" ref="A31" si="1">A30+1</f>
        <v>13</v>
      </c>
      <c r="B31" s="153" t="s">
        <v>137</v>
      </c>
      <c r="C31" s="154"/>
      <c r="D31" s="46"/>
      <c r="E31" s="47"/>
    </row>
    <row r="32" spans="1:12" s="42" customFormat="1" ht="15" x14ac:dyDescent="0.25">
      <c r="A32" s="48" t="s">
        <v>138</v>
      </c>
      <c r="B32" s="49"/>
      <c r="C32" s="49"/>
      <c r="D32" s="60"/>
      <c r="E32" s="50"/>
    </row>
    <row r="33" spans="1:12" s="42" customFormat="1" ht="33" customHeight="1" x14ac:dyDescent="0.25">
      <c r="A33" s="45">
        <f>A31+1</f>
        <v>14</v>
      </c>
      <c r="B33" s="153" t="s">
        <v>139</v>
      </c>
      <c r="C33" s="154"/>
      <c r="D33" s="46"/>
      <c r="E33" s="47"/>
    </row>
    <row r="34" spans="1:12" s="42" customFormat="1" ht="15" x14ac:dyDescent="0.2">
      <c r="A34" s="48" t="s">
        <v>140</v>
      </c>
      <c r="B34" s="61"/>
      <c r="C34" s="61"/>
      <c r="D34" s="51"/>
      <c r="E34" s="50"/>
      <c r="K34" s="40"/>
    </row>
    <row r="35" spans="1:12" s="42" customFormat="1" ht="33" customHeight="1" x14ac:dyDescent="0.25">
      <c r="A35" s="45">
        <v>15</v>
      </c>
      <c r="B35" s="130" t="s">
        <v>141</v>
      </c>
      <c r="C35" s="131"/>
      <c r="D35" s="46"/>
      <c r="E35" s="47"/>
      <c r="F35" s="157"/>
      <c r="G35" s="158"/>
      <c r="H35" s="158"/>
      <c r="I35" s="158"/>
      <c r="J35" s="158"/>
      <c r="K35" s="158"/>
      <c r="L35" s="158"/>
    </row>
    <row r="36" spans="1:12" s="42" customFormat="1" ht="42.75" customHeight="1" x14ac:dyDescent="0.2">
      <c r="A36" s="45">
        <v>16</v>
      </c>
      <c r="B36" s="130" t="s">
        <v>142</v>
      </c>
      <c r="C36" s="131"/>
      <c r="D36" s="46"/>
      <c r="E36" s="47"/>
      <c r="K36" s="40"/>
    </row>
    <row r="39" spans="1:12" ht="18" x14ac:dyDescent="0.25">
      <c r="K39" s="9"/>
    </row>
    <row r="60" spans="11:11" ht="18" x14ac:dyDescent="0.25">
      <c r="K60" s="9"/>
    </row>
  </sheetData>
  <mergeCells count="22">
    <mergeCell ref="B33:C33"/>
    <mergeCell ref="B35:C35"/>
    <mergeCell ref="F35:L35"/>
    <mergeCell ref="B36:C36"/>
    <mergeCell ref="B25:C25"/>
    <mergeCell ref="B26:C26"/>
    <mergeCell ref="F26:L26"/>
    <mergeCell ref="B29:C29"/>
    <mergeCell ref="B30:C30"/>
    <mergeCell ref="B31:C31"/>
    <mergeCell ref="B24:C24"/>
    <mergeCell ref="A1:B2"/>
    <mergeCell ref="C1:E2"/>
    <mergeCell ref="A3:B3"/>
    <mergeCell ref="B13:C13"/>
    <mergeCell ref="B15:C15"/>
    <mergeCell ref="B18:C18"/>
    <mergeCell ref="B19:C19"/>
    <mergeCell ref="B20:C20"/>
    <mergeCell ref="B21:C21"/>
    <mergeCell ref="B22:C22"/>
    <mergeCell ref="B23:C23"/>
  </mergeCells>
  <dataValidations count="2">
    <dataValidation type="list" allowBlank="1" showInputMessage="1" showErrorMessage="1" sqref="D17 D27">
      <formula1>$M$1:$M$3</formula1>
    </dataValidation>
    <dataValidation type="list" allowBlank="1" showInputMessage="1" showErrorMessage="1" sqref="D29:D31 D15 D18:D26 D33:D36">
      <formula1>$K$1:$K$3</formula1>
    </dataValidation>
  </dataValidations>
  <pageMargins left="0.7" right="0.7" top="0.75" bottom="0.75" header="0.3" footer="0.3"/>
  <drawing r:id="rId1"/>
  <legacyDrawing r:id="rId2"/>
  <oleObjects>
    <mc:AlternateContent xmlns:mc="http://schemas.openxmlformats.org/markup-compatibility/2006">
      <mc:Choice Requires="x14">
        <oleObject progId="PBrush" shapeId="7169" r:id="rId3">
          <objectPr defaultSize="0" autoPict="0" r:id="rId4">
            <anchor moveWithCells="1" sizeWithCells="1">
              <from>
                <xdr:col>1</xdr:col>
                <xdr:colOff>104775</xdr:colOff>
                <xdr:row>0</xdr:row>
                <xdr:rowOff>161925</xdr:rowOff>
              </from>
              <to>
                <xdr:col>1</xdr:col>
                <xdr:colOff>1495425</xdr:colOff>
                <xdr:row>1</xdr:row>
                <xdr:rowOff>171450</xdr:rowOff>
              </to>
            </anchor>
          </objectPr>
        </oleObject>
      </mc:Choice>
      <mc:Fallback>
        <oleObject progId="PBrush" shapeId="7169"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9"/>
  <sheetViews>
    <sheetView zoomScale="75" zoomScaleNormal="75" workbookViewId="0">
      <selection activeCell="D11" sqref="D11"/>
    </sheetView>
  </sheetViews>
  <sheetFormatPr baseColWidth="10" defaultColWidth="11.42578125" defaultRowHeight="14.25" x14ac:dyDescent="0.2"/>
  <cols>
    <col min="1" max="1" width="4.42578125" style="5" customWidth="1"/>
    <col min="2" max="2" width="30.140625" style="40" customWidth="1"/>
    <col min="3" max="3" width="61" style="40" customWidth="1"/>
    <col min="4" max="4" width="13" style="16" customWidth="1"/>
    <col min="5" max="5" width="56.7109375" style="16" customWidth="1"/>
    <col min="6" max="12" width="11.42578125" style="40"/>
    <col min="13" max="13" width="0" style="40" hidden="1" customWidth="1"/>
    <col min="14" max="16384" width="11.42578125" style="40"/>
  </cols>
  <sheetData>
    <row r="1" spans="1:13" ht="33" customHeight="1" x14ac:dyDescent="0.2">
      <c r="A1" s="119"/>
      <c r="B1" s="119"/>
      <c r="C1" s="136" t="s">
        <v>143</v>
      </c>
      <c r="D1" s="137"/>
      <c r="E1" s="138"/>
      <c r="F1" s="3"/>
      <c r="M1" s="5" t="s">
        <v>12</v>
      </c>
    </row>
    <row r="2" spans="1:13" ht="33" customHeight="1" x14ac:dyDescent="0.2">
      <c r="A2" s="119"/>
      <c r="B2" s="119"/>
      <c r="C2" s="139"/>
      <c r="D2" s="140"/>
      <c r="E2" s="141"/>
      <c r="F2" s="3"/>
      <c r="M2" s="5" t="s">
        <v>13</v>
      </c>
    </row>
    <row r="3" spans="1:13" ht="24" customHeight="1" x14ac:dyDescent="0.2">
      <c r="A3" s="126" t="s">
        <v>290</v>
      </c>
      <c r="B3" s="126"/>
      <c r="C3" s="1"/>
      <c r="D3" s="14"/>
      <c r="E3" s="15"/>
      <c r="F3" s="3"/>
      <c r="M3" s="5" t="s">
        <v>17</v>
      </c>
    </row>
    <row r="4" spans="1:13" ht="11.25" customHeight="1" x14ac:dyDescent="0.2"/>
    <row r="5" spans="1:13" ht="21.75" customHeight="1" x14ac:dyDescent="0.2">
      <c r="A5" s="17" t="s">
        <v>2</v>
      </c>
      <c r="B5" s="17"/>
      <c r="C5" s="17"/>
      <c r="D5" s="17"/>
      <c r="E5" s="18" t="s">
        <v>4</v>
      </c>
    </row>
    <row r="6" spans="1:13" ht="21.75" customHeight="1" x14ac:dyDescent="0.2">
      <c r="A6" s="17" t="s">
        <v>3</v>
      </c>
      <c r="B6" s="17"/>
      <c r="C6" s="17"/>
      <c r="D6" s="17"/>
      <c r="E6" s="18" t="s">
        <v>9</v>
      </c>
    </row>
    <row r="7" spans="1:13" ht="21.75" customHeight="1" x14ac:dyDescent="0.2">
      <c r="A7" s="17" t="s">
        <v>28</v>
      </c>
      <c r="B7" s="17"/>
      <c r="C7" s="17"/>
      <c r="D7" s="17"/>
      <c r="E7" s="18" t="s">
        <v>10</v>
      </c>
    </row>
    <row r="8" spans="1:13" s="42" customFormat="1" ht="19.5" customHeight="1" x14ac:dyDescent="0.2">
      <c r="A8" s="17" t="s">
        <v>11</v>
      </c>
      <c r="B8" s="17"/>
      <c r="C8" s="17"/>
      <c r="D8" s="19">
        <f>+COUNT(A15:A441)</f>
        <v>18</v>
      </c>
      <c r="E8" s="20" t="s">
        <v>32</v>
      </c>
      <c r="M8" s="40"/>
    </row>
    <row r="9" spans="1:13" s="42" customFormat="1" ht="14.25" customHeight="1" x14ac:dyDescent="0.2">
      <c r="A9" s="17"/>
      <c r="B9" s="17"/>
      <c r="C9" s="17"/>
      <c r="D9" s="21">
        <f>+COUNTIF(D15:D441,"Si")</f>
        <v>0</v>
      </c>
      <c r="E9" s="22" t="s">
        <v>14</v>
      </c>
      <c r="M9" s="40"/>
    </row>
    <row r="10" spans="1:13" ht="14.25" customHeight="1" x14ac:dyDescent="0.2">
      <c r="A10" s="2"/>
      <c r="B10" s="2"/>
      <c r="C10" s="2"/>
      <c r="D10" s="23">
        <f>+COUNTIF(D15:D441,"NA")</f>
        <v>0</v>
      </c>
      <c r="E10" s="24" t="s">
        <v>18</v>
      </c>
    </row>
    <row r="11" spans="1:13" ht="14.25" customHeight="1" x14ac:dyDescent="0.2">
      <c r="A11" s="7"/>
      <c r="B11" s="7"/>
      <c r="C11" s="7"/>
      <c r="D11" s="25">
        <f>+COUNTIF(D15:D441,"No")</f>
        <v>0</v>
      </c>
      <c r="E11" s="26" t="s">
        <v>15</v>
      </c>
    </row>
    <row r="12" spans="1:13" s="9" customFormat="1" ht="27" customHeight="1" x14ac:dyDescent="0.25">
      <c r="A12" s="8"/>
      <c r="B12" s="8"/>
      <c r="C12" s="8"/>
      <c r="D12" s="27" t="str">
        <f>IF(D9=0,"",(D9+D10)/D8)</f>
        <v/>
      </c>
      <c r="E12" s="28" t="s">
        <v>19</v>
      </c>
      <c r="M12" s="40"/>
    </row>
    <row r="13" spans="1:13" s="9" customFormat="1" ht="46.5" customHeight="1" x14ac:dyDescent="0.25">
      <c r="A13" s="57" t="s">
        <v>0</v>
      </c>
      <c r="B13" s="151" t="s">
        <v>8</v>
      </c>
      <c r="C13" s="152"/>
      <c r="D13" s="29" t="s">
        <v>31</v>
      </c>
      <c r="E13" s="30" t="s">
        <v>1</v>
      </c>
    </row>
    <row r="14" spans="1:13" ht="18" x14ac:dyDescent="0.2">
      <c r="A14" s="43" t="s">
        <v>144</v>
      </c>
      <c r="B14" s="44"/>
      <c r="C14" s="44"/>
      <c r="D14" s="31"/>
      <c r="E14" s="41"/>
    </row>
    <row r="15" spans="1:13" s="42" customFormat="1" ht="15" x14ac:dyDescent="0.25">
      <c r="A15" s="48" t="s">
        <v>145</v>
      </c>
      <c r="B15" s="49"/>
      <c r="C15" s="49"/>
      <c r="D15" s="49"/>
      <c r="E15" s="49"/>
    </row>
    <row r="16" spans="1:13" s="42" customFormat="1" ht="32.25" customHeight="1" x14ac:dyDescent="0.25">
      <c r="A16" s="45">
        <v>1</v>
      </c>
      <c r="B16" s="130" t="s">
        <v>146</v>
      </c>
      <c r="C16" s="131"/>
      <c r="D16" s="46"/>
      <c r="E16" s="47"/>
    </row>
    <row r="17" spans="1:13" s="42" customFormat="1" ht="36" customHeight="1" x14ac:dyDescent="0.25">
      <c r="A17" s="45">
        <f t="shared" ref="A17:A20" si="0">A16+1</f>
        <v>2</v>
      </c>
      <c r="B17" s="164" t="s">
        <v>147</v>
      </c>
      <c r="C17" s="164"/>
      <c r="D17" s="46"/>
      <c r="E17" s="47"/>
      <c r="F17" s="161"/>
      <c r="G17" s="162"/>
      <c r="H17" s="162"/>
      <c r="I17" s="163"/>
    </row>
    <row r="18" spans="1:13" s="42" customFormat="1" ht="15" x14ac:dyDescent="0.25">
      <c r="A18" s="48" t="s">
        <v>148</v>
      </c>
      <c r="B18" s="49"/>
      <c r="C18" s="49"/>
      <c r="D18" s="49"/>
      <c r="E18" s="49"/>
    </row>
    <row r="19" spans="1:13" s="42" customFormat="1" ht="36" customHeight="1" x14ac:dyDescent="0.25">
      <c r="A19" s="45">
        <f>A17+1</f>
        <v>3</v>
      </c>
      <c r="B19" s="130" t="s">
        <v>149</v>
      </c>
      <c r="C19" s="131"/>
      <c r="D19" s="46"/>
      <c r="E19" s="47"/>
    </row>
    <row r="20" spans="1:13" s="42" customFormat="1" ht="33" customHeight="1" x14ac:dyDescent="0.25">
      <c r="A20" s="45">
        <f t="shared" si="0"/>
        <v>4</v>
      </c>
      <c r="B20" s="130" t="s">
        <v>150</v>
      </c>
      <c r="C20" s="131"/>
      <c r="D20" s="46"/>
      <c r="E20" s="47"/>
    </row>
    <row r="21" spans="1:13" ht="18" x14ac:dyDescent="0.2">
      <c r="A21" s="43" t="s">
        <v>6</v>
      </c>
      <c r="B21" s="44"/>
      <c r="C21" s="44"/>
      <c r="D21" s="31"/>
      <c r="E21" s="41"/>
      <c r="M21" s="42"/>
    </row>
    <row r="22" spans="1:13" ht="15" x14ac:dyDescent="0.2">
      <c r="A22" s="48" t="s">
        <v>151</v>
      </c>
      <c r="B22" s="49"/>
      <c r="C22" s="49"/>
      <c r="D22" s="49"/>
      <c r="E22" s="62"/>
      <c r="M22" s="42"/>
    </row>
    <row r="23" spans="1:13" s="42" customFormat="1" ht="15" x14ac:dyDescent="0.25">
      <c r="A23" s="49" t="s">
        <v>152</v>
      </c>
      <c r="B23" s="49"/>
      <c r="C23" s="49"/>
      <c r="D23" s="60"/>
      <c r="E23" s="50"/>
    </row>
    <row r="24" spans="1:13" s="42" customFormat="1" ht="33" customHeight="1" x14ac:dyDescent="0.2">
      <c r="A24" s="45">
        <v>5</v>
      </c>
      <c r="B24" s="132" t="s">
        <v>153</v>
      </c>
      <c r="C24" s="132"/>
      <c r="D24" s="46"/>
      <c r="E24" s="47"/>
      <c r="M24" s="40"/>
    </row>
    <row r="25" spans="1:13" s="42" customFormat="1" ht="39.75" customHeight="1" x14ac:dyDescent="0.25">
      <c r="A25" s="45">
        <v>6</v>
      </c>
      <c r="B25" s="164" t="s">
        <v>154</v>
      </c>
      <c r="C25" s="164"/>
      <c r="D25" s="46"/>
      <c r="E25" s="47"/>
    </row>
    <row r="26" spans="1:13" s="42" customFormat="1" ht="15" x14ac:dyDescent="0.25">
      <c r="A26" s="49" t="s">
        <v>155</v>
      </c>
      <c r="B26" s="49"/>
      <c r="C26" s="49"/>
      <c r="D26" s="60"/>
      <c r="E26" s="50"/>
    </row>
    <row r="27" spans="1:13" s="42" customFormat="1" ht="39.75" customHeight="1" x14ac:dyDescent="0.25">
      <c r="A27" s="45">
        <f>A25+1</f>
        <v>7</v>
      </c>
      <c r="B27" s="130" t="s">
        <v>156</v>
      </c>
      <c r="C27" s="131"/>
      <c r="D27" s="46"/>
      <c r="E27" s="47"/>
    </row>
    <row r="28" spans="1:13" s="42" customFormat="1" ht="34.5" customHeight="1" x14ac:dyDescent="0.25">
      <c r="A28" s="45">
        <f>A27+1</f>
        <v>8</v>
      </c>
      <c r="B28" s="153" t="s">
        <v>157</v>
      </c>
      <c r="C28" s="154"/>
      <c r="D28" s="46"/>
      <c r="E28" s="47"/>
    </row>
    <row r="29" spans="1:13" s="42" customFormat="1" ht="30" customHeight="1" x14ac:dyDescent="0.25">
      <c r="A29" s="45">
        <v>9</v>
      </c>
      <c r="B29" s="130" t="s">
        <v>158</v>
      </c>
      <c r="C29" s="131"/>
      <c r="D29" s="46"/>
      <c r="E29" s="47"/>
    </row>
    <row r="30" spans="1:13" s="42" customFormat="1" ht="27.75" customHeight="1" x14ac:dyDescent="0.25">
      <c r="A30" s="45">
        <f t="shared" ref="A30:A37" si="1">A29+1</f>
        <v>10</v>
      </c>
      <c r="B30" s="130" t="s">
        <v>159</v>
      </c>
      <c r="C30" s="131"/>
      <c r="D30" s="46"/>
      <c r="E30" s="47"/>
    </row>
    <row r="31" spans="1:13" s="42" customFormat="1" ht="30" customHeight="1" x14ac:dyDescent="0.25">
      <c r="A31" s="45">
        <f t="shared" si="1"/>
        <v>11</v>
      </c>
      <c r="B31" s="130" t="s">
        <v>160</v>
      </c>
      <c r="C31" s="131"/>
      <c r="D31" s="46"/>
      <c r="E31" s="47"/>
    </row>
    <row r="32" spans="1:13" s="42" customFormat="1" ht="27.75" customHeight="1" x14ac:dyDescent="0.25">
      <c r="A32" s="45">
        <v>12</v>
      </c>
      <c r="B32" s="130" t="s">
        <v>161</v>
      </c>
      <c r="C32" s="131"/>
      <c r="D32" s="46"/>
      <c r="E32" s="47"/>
    </row>
    <row r="33" spans="1:5" s="42" customFormat="1" ht="34.5" customHeight="1" x14ac:dyDescent="0.25">
      <c r="A33" s="45">
        <f t="shared" si="1"/>
        <v>13</v>
      </c>
      <c r="B33" s="130" t="s">
        <v>162</v>
      </c>
      <c r="C33" s="131"/>
      <c r="D33" s="46"/>
      <c r="E33" s="47"/>
    </row>
    <row r="34" spans="1:5" s="42" customFormat="1" ht="15" x14ac:dyDescent="0.25">
      <c r="A34" s="48" t="s">
        <v>77</v>
      </c>
      <c r="B34" s="49"/>
      <c r="C34" s="49"/>
      <c r="D34" s="49"/>
      <c r="E34" s="62"/>
    </row>
    <row r="35" spans="1:5" s="42" customFormat="1" ht="37.5" customHeight="1" x14ac:dyDescent="0.25">
      <c r="A35" s="45">
        <v>14</v>
      </c>
      <c r="B35" s="165" t="s">
        <v>163</v>
      </c>
      <c r="C35" s="166"/>
      <c r="D35" s="46"/>
      <c r="E35" s="47"/>
    </row>
    <row r="36" spans="1:5" s="42" customFormat="1" ht="40.5" customHeight="1" x14ac:dyDescent="0.25">
      <c r="A36" s="45">
        <f t="shared" si="1"/>
        <v>15</v>
      </c>
      <c r="B36" s="153" t="s">
        <v>164</v>
      </c>
      <c r="C36" s="154"/>
      <c r="D36" s="46"/>
      <c r="E36" s="47"/>
    </row>
    <row r="37" spans="1:5" s="42" customFormat="1" ht="37.5" customHeight="1" x14ac:dyDescent="0.25">
      <c r="A37" s="45">
        <f t="shared" si="1"/>
        <v>16</v>
      </c>
      <c r="B37" s="130" t="s">
        <v>165</v>
      </c>
      <c r="C37" s="131"/>
      <c r="D37" s="46"/>
      <c r="E37" s="47"/>
    </row>
    <row r="38" spans="1:5" s="42" customFormat="1" ht="37.5" customHeight="1" x14ac:dyDescent="0.25">
      <c r="A38" s="45">
        <v>17</v>
      </c>
      <c r="B38" s="130" t="s">
        <v>166</v>
      </c>
      <c r="C38" s="131"/>
      <c r="D38" s="46"/>
      <c r="E38" s="47"/>
    </row>
    <row r="39" spans="1:5" ht="18" x14ac:dyDescent="0.2">
      <c r="A39" s="43" t="s">
        <v>7</v>
      </c>
      <c r="B39" s="44"/>
      <c r="C39" s="44"/>
      <c r="D39" s="31"/>
      <c r="E39" s="41"/>
    </row>
    <row r="40" spans="1:5" ht="30.75" customHeight="1" x14ac:dyDescent="0.2">
      <c r="A40" s="45">
        <v>18</v>
      </c>
      <c r="B40" s="130" t="s">
        <v>167</v>
      </c>
      <c r="C40" s="131"/>
      <c r="D40" s="46"/>
      <c r="E40" s="63"/>
    </row>
    <row r="49" spans="13:13" ht="18" x14ac:dyDescent="0.25">
      <c r="M49" s="9"/>
    </row>
  </sheetData>
  <mergeCells count="23">
    <mergeCell ref="B36:C36"/>
    <mergeCell ref="B37:C37"/>
    <mergeCell ref="B38:C38"/>
    <mergeCell ref="B40:C40"/>
    <mergeCell ref="B32:C32"/>
    <mergeCell ref="B33:C33"/>
    <mergeCell ref="B35:C35"/>
    <mergeCell ref="B27:C27"/>
    <mergeCell ref="B28:C28"/>
    <mergeCell ref="B29:C29"/>
    <mergeCell ref="B30:C30"/>
    <mergeCell ref="B31:C31"/>
    <mergeCell ref="F17:I17"/>
    <mergeCell ref="B19:C19"/>
    <mergeCell ref="B20:C20"/>
    <mergeCell ref="B24:C24"/>
    <mergeCell ref="B25:C25"/>
    <mergeCell ref="B17:C17"/>
    <mergeCell ref="A1:B2"/>
    <mergeCell ref="C1:E2"/>
    <mergeCell ref="A3:B3"/>
    <mergeCell ref="B13:C13"/>
    <mergeCell ref="B16:C16"/>
  </mergeCells>
  <dataValidations count="1">
    <dataValidation type="list" allowBlank="1" showInputMessage="1" showErrorMessage="1" sqref="D40 D19:D20 D16:D17 D24:D25 D35:D38 D27:D33">
      <formula1>$M$1:$M$3</formula1>
    </dataValidation>
  </dataValidations>
  <pageMargins left="0.7" right="0.7" top="0.75" bottom="0.75" header="0.3" footer="0.3"/>
  <drawing r:id="rId1"/>
  <legacyDrawing r:id="rId2"/>
  <oleObjects>
    <mc:AlternateContent xmlns:mc="http://schemas.openxmlformats.org/markup-compatibility/2006">
      <mc:Choice Requires="x14">
        <oleObject progId="PBrush" shapeId="8193" r:id="rId3">
          <objectPr defaultSize="0" autoPict="0" r:id="rId4">
            <anchor moveWithCells="1" sizeWithCells="1">
              <from>
                <xdr:col>0</xdr:col>
                <xdr:colOff>114300</xdr:colOff>
                <xdr:row>0</xdr:row>
                <xdr:rowOff>123825</xdr:rowOff>
              </from>
              <to>
                <xdr:col>1</xdr:col>
                <xdr:colOff>1638300</xdr:colOff>
                <xdr:row>1</xdr:row>
                <xdr:rowOff>266700</xdr:rowOff>
              </to>
            </anchor>
          </objectPr>
        </oleObject>
      </mc:Choice>
      <mc:Fallback>
        <oleObject progId="PBrush" shapeId="8193"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12</vt:i4>
      </vt:variant>
    </vt:vector>
  </HeadingPairs>
  <TitlesOfParts>
    <vt:vector size="26" baseType="lpstr">
      <vt:lpstr>Resumen</vt:lpstr>
      <vt:lpstr>Check N°0</vt:lpstr>
      <vt:lpstr>Check N°1</vt:lpstr>
      <vt:lpstr>Check N°2</vt:lpstr>
      <vt:lpstr>Check N°3</vt:lpstr>
      <vt:lpstr>Check N°4</vt:lpstr>
      <vt:lpstr>Check N°5</vt:lpstr>
      <vt:lpstr>Check N°6</vt:lpstr>
      <vt:lpstr>Check N°7</vt:lpstr>
      <vt:lpstr>Check N°8</vt:lpstr>
      <vt:lpstr>Check N°9</vt:lpstr>
      <vt:lpstr>Check N°10</vt:lpstr>
      <vt:lpstr>Check N°11</vt:lpstr>
      <vt:lpstr>Check N°12</vt:lpstr>
      <vt:lpstr>'Check N°0'!Área_de_impresión</vt:lpstr>
      <vt:lpstr>'Check N°1'!Área_de_impresión</vt:lpstr>
      <vt:lpstr>'Check N°2'!Área_de_impresión</vt:lpstr>
      <vt:lpstr>'Check N°3'!Área_de_impresión</vt:lpstr>
      <vt:lpstr>'Check N°4'!Área_de_impresión</vt:lpstr>
      <vt:lpstr>Resumen!Área_de_impresión</vt:lpstr>
      <vt:lpstr>'Check N°0'!Títulos_a_imprimir</vt:lpstr>
      <vt:lpstr>'Check N°1'!Títulos_a_imprimir</vt:lpstr>
      <vt:lpstr>'Check N°2'!Títulos_a_imprimir</vt:lpstr>
      <vt:lpstr>'Check N°3'!Títulos_a_imprimir</vt:lpstr>
      <vt:lpstr>'Check N°4'!Títulos_a_imprimir</vt:lpstr>
      <vt:lpstr>Resumen!Títulos_a_imprimir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SIGMA</dc:creator>
  <cp:lastModifiedBy>Luisa  Martínez Aguilera</cp:lastModifiedBy>
  <cp:lastPrinted>2018-11-30T13:05:30Z</cp:lastPrinted>
  <dcterms:created xsi:type="dcterms:W3CDTF">2013-04-04T20:33:08Z</dcterms:created>
  <dcterms:modified xsi:type="dcterms:W3CDTF">2019-02-14T19:48:55Z</dcterms:modified>
</cp:coreProperties>
</file>